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40"/>
  </bookViews>
  <sheets>
    <sheet name="政府性基金预算收支表"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<sst xmlns="http://schemas.openxmlformats.org/spreadsheetml/2006/main" count="192" uniqueCount="184">
  <si>
    <t>表四</t>
  </si>
  <si>
    <t>2025年政府性基金预算收支表</t>
  </si>
  <si>
    <t>单位：万元</t>
  </si>
  <si>
    <t>收入</t>
  </si>
  <si>
    <t>支出</t>
  </si>
  <si>
    <t>科目编码</t>
  </si>
  <si>
    <t>项目</t>
  </si>
  <si>
    <t>上年预算数</t>
  </si>
  <si>
    <t>上年预计执行数</t>
  </si>
  <si>
    <t>预算数</t>
  </si>
  <si>
    <t>金额</t>
  </si>
  <si>
    <t>为上年预算数的%</t>
  </si>
  <si>
    <t>为上年预计执行数的%</t>
  </si>
  <si>
    <t>预算数（不含上级专项性质转移支付）金额</t>
  </si>
  <si>
    <t>10301</t>
  </si>
  <si>
    <t>政府性基金收入</t>
  </si>
  <si>
    <t>205</t>
  </si>
  <si>
    <t>教育支出</t>
  </si>
  <si>
    <t>1030102</t>
  </si>
  <si>
    <t>农网还贷资金收入</t>
  </si>
  <si>
    <t>206</t>
  </si>
  <si>
    <t>科学技术支出</t>
  </si>
  <si>
    <t>103010202</t>
  </si>
  <si>
    <t>地方农网还贷资金收入</t>
  </si>
  <si>
    <t>207</t>
  </si>
  <si>
    <t>文化旅游体育与传媒支出</t>
  </si>
  <si>
    <t>1030112</t>
  </si>
  <si>
    <t>海南省高等级公路车辆通行附加费收入</t>
  </si>
  <si>
    <t>208</t>
  </si>
  <si>
    <t>社会保障和就业支出</t>
  </si>
  <si>
    <t>1030129</t>
  </si>
  <si>
    <t>国家电影事业发展专项资金收入</t>
  </si>
  <si>
    <t>210</t>
  </si>
  <si>
    <t>卫生健康支出</t>
  </si>
  <si>
    <t>1030146</t>
  </si>
  <si>
    <t>国有土地收益基金收入</t>
  </si>
  <si>
    <t>211</t>
  </si>
  <si>
    <t>节能环保支出</t>
  </si>
  <si>
    <t>1030147</t>
  </si>
  <si>
    <t>农业土地开发资金收入</t>
  </si>
  <si>
    <t>212</t>
  </si>
  <si>
    <t>城乡社区支出</t>
  </si>
  <si>
    <t>1030148</t>
  </si>
  <si>
    <t>国有土地使用权出让收入</t>
  </si>
  <si>
    <t>213</t>
  </si>
  <si>
    <t>农林水支出</t>
  </si>
  <si>
    <t>103014801</t>
  </si>
  <si>
    <t>土地出让价款收入</t>
  </si>
  <si>
    <t>214</t>
  </si>
  <si>
    <t>交通运输支出</t>
  </si>
  <si>
    <t>103014802</t>
  </si>
  <si>
    <t>补缴的土地价款</t>
  </si>
  <si>
    <t>215</t>
  </si>
  <si>
    <t>资源勘探工业信息等支出</t>
  </si>
  <si>
    <t>103014803</t>
  </si>
  <si>
    <t>划拨土地收入</t>
  </si>
  <si>
    <t>217</t>
  </si>
  <si>
    <t>金融支出</t>
  </si>
  <si>
    <t>103014898</t>
  </si>
  <si>
    <t>缴纳新增建设用地土地有偿使用费</t>
  </si>
  <si>
    <t>220</t>
  </si>
  <si>
    <t>自然资源海洋气象等支出</t>
  </si>
  <si>
    <t>103014899</t>
  </si>
  <si>
    <t>其他土地出让收入</t>
  </si>
  <si>
    <t>221</t>
  </si>
  <si>
    <t>住房保障支出</t>
  </si>
  <si>
    <t>1030150</t>
  </si>
  <si>
    <t>大中型水库库区基金收入</t>
  </si>
  <si>
    <t>222</t>
  </si>
  <si>
    <t>粮油物资储备支出</t>
  </si>
  <si>
    <t>103015002</t>
  </si>
  <si>
    <t>地方大中型水库库区基金收入</t>
  </si>
  <si>
    <t>224</t>
  </si>
  <si>
    <t>灾害防治及应急管理支出</t>
  </si>
  <si>
    <t>1030155</t>
  </si>
  <si>
    <t>彩票公益金收入</t>
  </si>
  <si>
    <t>229</t>
  </si>
  <si>
    <t>其他支出</t>
  </si>
  <si>
    <t>103015501</t>
  </si>
  <si>
    <t>福利彩票公益金收入</t>
  </si>
  <si>
    <t>232</t>
  </si>
  <si>
    <t>债务付息支出</t>
  </si>
  <si>
    <t>103015502</t>
  </si>
  <si>
    <t>体育彩票公益金收入</t>
  </si>
  <si>
    <t>233</t>
  </si>
  <si>
    <t>债务发行费用支出</t>
  </si>
  <si>
    <t>1030156</t>
  </si>
  <si>
    <t>城市基础设施配套费收入</t>
  </si>
  <si>
    <t>234</t>
  </si>
  <si>
    <t>抗疫特别国债安排的支出</t>
  </si>
  <si>
    <t>1030157</t>
  </si>
  <si>
    <t>小型水库移民扶助基金收入</t>
  </si>
  <si>
    <t>1030158</t>
  </si>
  <si>
    <t>国家重大水利工程建设基金收入</t>
  </si>
  <si>
    <t>103015803</t>
  </si>
  <si>
    <t>地方重大水利工程建设资金</t>
  </si>
  <si>
    <t>1030159</t>
  </si>
  <si>
    <t>车辆通行费</t>
  </si>
  <si>
    <t>1030178</t>
  </si>
  <si>
    <t>污水处理费收入</t>
  </si>
  <si>
    <t>1030180</t>
  </si>
  <si>
    <t>彩票发行机构和彩票销售机构的业务费用</t>
  </si>
  <si>
    <t>103018003</t>
  </si>
  <si>
    <t>福利彩票销售机构的业务费用</t>
  </si>
  <si>
    <t>103018004</t>
  </si>
  <si>
    <t>体育彩票销售机构的业务费用</t>
  </si>
  <si>
    <t>103018005</t>
  </si>
  <si>
    <t>彩票兑奖周转金</t>
  </si>
  <si>
    <t>103018006</t>
  </si>
  <si>
    <t>彩票发行销售风险基金</t>
  </si>
  <si>
    <t>103018007</t>
  </si>
  <si>
    <t>彩票市场调控资金收入</t>
  </si>
  <si>
    <t>超长期特别国债财务基金收入</t>
  </si>
  <si>
    <t>1030199</t>
  </si>
  <si>
    <t>其他政府性基金收入</t>
  </si>
  <si>
    <t>10310</t>
  </si>
  <si>
    <t>专项债务对应项目专项收入</t>
  </si>
  <si>
    <t>地方本级收入合计</t>
  </si>
  <si>
    <t>地方本级支出合计</t>
  </si>
  <si>
    <t>110</t>
  </si>
  <si>
    <t>转移性收入</t>
  </si>
  <si>
    <t>230</t>
  </si>
  <si>
    <t>转移性支出</t>
  </si>
  <si>
    <t>11004</t>
  </si>
  <si>
    <t>政府性基金转移支付收入</t>
  </si>
  <si>
    <t>23006</t>
  </si>
  <si>
    <t>上解支出</t>
  </si>
  <si>
    <t>上解收入</t>
  </si>
  <si>
    <t>2300603</t>
  </si>
  <si>
    <t>政府性基金上解支出</t>
  </si>
  <si>
    <t>11008</t>
  </si>
  <si>
    <t>上年结余收入</t>
  </si>
  <si>
    <t>2300605</t>
  </si>
  <si>
    <t>抗疫特别国债还本上街支出</t>
  </si>
  <si>
    <t>1100802</t>
  </si>
  <si>
    <t>政府性基金预算上年结余收入</t>
  </si>
  <si>
    <t>2300606</t>
  </si>
  <si>
    <t>超长期特别国债还本上解支出</t>
  </si>
  <si>
    <t>11009</t>
  </si>
  <si>
    <t>调入资金</t>
  </si>
  <si>
    <t>23008</t>
  </si>
  <si>
    <t>调出资金</t>
  </si>
  <si>
    <t>1100902</t>
  </si>
  <si>
    <t>调入政府性基金预算资金</t>
  </si>
  <si>
    <t>2300802</t>
  </si>
  <si>
    <t>政府性基金预算调出资金</t>
  </si>
  <si>
    <t>110090202</t>
  </si>
  <si>
    <t>从一般公共预算调入用于补充超长期特别国债偿债备付金的资金</t>
  </si>
  <si>
    <t>23009</t>
  </si>
  <si>
    <t>年终结余</t>
  </si>
  <si>
    <t>110090203</t>
  </si>
  <si>
    <t>从国有资本经营预算调入用于补充超长期特别国债偿债备付金的资金</t>
  </si>
  <si>
    <t>2300902</t>
  </si>
  <si>
    <t>政府性基金年终结余</t>
  </si>
  <si>
    <t>110090204</t>
  </si>
  <si>
    <t>从一般公共预算调入用于偿还超长期特别国债本金的资金</t>
  </si>
  <si>
    <t>23022</t>
  </si>
  <si>
    <t>偿债备付金</t>
  </si>
  <si>
    <t>110090205</t>
  </si>
  <si>
    <t>从国有资本经营预算调入用于偿还超长期特别国债本金的资金</t>
  </si>
  <si>
    <t>2302201</t>
  </si>
  <si>
    <t>安排超长期特别国债偿债备付金</t>
  </si>
  <si>
    <t>110090299</t>
  </si>
  <si>
    <t>其他调入政府性基金预算资金</t>
  </si>
  <si>
    <t>债务转贷收入</t>
  </si>
  <si>
    <t>政府性基金转移支付</t>
  </si>
  <si>
    <t>11022</t>
  </si>
  <si>
    <t>动用偿债备付金</t>
  </si>
  <si>
    <t>23011</t>
  </si>
  <si>
    <t>债务转贷支出</t>
  </si>
  <si>
    <t>1102201</t>
  </si>
  <si>
    <t>动用超长期特别国债偿债备付金</t>
  </si>
  <si>
    <t>105</t>
  </si>
  <si>
    <t>债务收入</t>
  </si>
  <si>
    <t>231</t>
  </si>
  <si>
    <t>债务还本支出</t>
  </si>
  <si>
    <t>10504</t>
  </si>
  <si>
    <t>地方政府债务收入</t>
  </si>
  <si>
    <t>23104</t>
  </si>
  <si>
    <t>地方政府专项债务还本支出</t>
  </si>
  <si>
    <t>1050402</t>
  </si>
  <si>
    <t>专项债务收入</t>
  </si>
  <si>
    <t>收入总计</t>
  </si>
  <si>
    <t>支出总计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</si>
</sst>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_ ;[Red]\-0\ ;"/>
  </numFmts>
  <fonts count="40">
    <font>
      <sz val="11"/>
      <color theme="1"/>
      <name val="宋体"/>
      <charset val="134"/>
      <scheme val="minor"/>
    </font>
    <font>
      <sz val="12"/>
      <color rgb="FF000000"/>
      <name val="黑体"/>
      <charset val="134"/>
    </font>
    <font>
      <sz val="11"/>
      <color rgb="FF000000"/>
      <name val="Calibri"/>
      <charset val="134"/>
    </font>
    <font>
      <sz val="18"/>
      <color rgb="FF000000"/>
      <name val="黑体"/>
      <charset val="134"/>
    </font>
    <font>
      <sz val="12"/>
      <color rgb="FF000000"/>
      <name val="Times New Roman"/>
      <charset val="134"/>
    </font>
    <font>
      <sz val="11"/>
      <color rgb="FF000000"/>
      <name val="宋体"/>
      <charset val="134"/>
      <scheme val="minor"/>
    </font>
    <font>
      <sz val="11"/>
      <color indexed="0"/>
      <name val="Calibri"/>
      <charset val="134"/>
    </font>
    <font>
      <u/>
      <sz val="11"/>
      <color rgb="FF0000FF"/>
      <name val="宋体"/>
      <charset val="0"/>
      <scheme val="minor"/>
    </font>
    <font>
      <u/>
      <sz val="11"/>
      <color rgb="FF800080"/>
      <name val="宋体"/>
      <charset val="0"/>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b/>
      <sz val="11"/>
      <color rgb="FFFFFFFF"/>
      <name val="宋体"/>
      <charset val="134"/>
      <scheme val="minor"/>
    </font>
    <font>
      <sz val="12"/>
      <name val="宋体"/>
      <charset val="134"/>
    </font>
    <font>
      <sz val="11"/>
      <color rgb="FF008000"/>
      <name val="宋体"/>
      <charset val="134"/>
    </font>
    <font>
      <sz val="11"/>
      <color rgb="FF000000"/>
      <name val="宋体"/>
      <charset val="134"/>
    </font>
    <font>
      <sz val="9"/>
      <name val="宋体"/>
      <charset val="134"/>
    </font>
    <font>
      <sz val="11"/>
      <color rgb="FF800080"/>
      <name val="宋体"/>
      <charset val="134"/>
    </font>
    <font>
      <sz val="12"/>
      <color rgb="FF008000"/>
      <name val="宋体"/>
      <charset val="134"/>
    </font>
    <font>
      <sz val="12"/>
      <color rgb="FF800080"/>
      <name val="宋体"/>
      <charset val="134"/>
    </font>
    <font>
      <sz val="12"/>
      <name val="Times New Roman"/>
      <charset val="134"/>
    </font>
    <font>
      <sz val="12"/>
      <name val="黑体"/>
      <charset val="134"/>
    </font>
    <font>
      <sz val="12"/>
      <color rgb="FF000000"/>
      <name val="宋体"/>
      <charset val="134"/>
    </font>
    <font>
      <sz val="12"/>
      <color theme="1"/>
      <name val="Times New Roman"/>
      <charset val="134"/>
    </font>
  </fonts>
  <fills count="59">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theme="0" tint="-0.14"/>
        <bgColor indexed="64"/>
      </patternFill>
    </fill>
    <fill>
      <patternFill patternType="solid">
        <fgColor theme="6" tint="0.6"/>
        <bgColor indexed="64"/>
      </patternFill>
    </fill>
    <fill>
      <patternFill patternType="solid">
        <fgColor rgb="FFDBDBDB"/>
        <bgColor indexed="64"/>
      </patternFill>
    </fill>
    <fill>
      <patternFill patternType="solid">
        <fgColor rgb="FFD8D8D8"/>
        <bgColor indexed="64"/>
      </patternFill>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8"/>
        <bgColor indexed="64"/>
      </patternFill>
    </fill>
    <fill>
      <patternFill patternType="solid">
        <fgColor theme="4" tint="0.6"/>
        <bgColor indexed="64"/>
      </patternFill>
    </fill>
    <fill>
      <patternFill patternType="solid">
        <fgColor theme="4" tint="0.4"/>
        <bgColor indexed="64"/>
      </patternFill>
    </fill>
    <fill>
      <patternFill patternType="solid">
        <fgColor theme="5"/>
        <bgColor indexed="64"/>
      </patternFill>
    </fill>
    <fill>
      <patternFill patternType="solid">
        <fgColor theme="5" tint="0.8"/>
        <bgColor indexed="64"/>
      </patternFill>
    </fill>
    <fill>
      <patternFill patternType="solid">
        <fgColor theme="5" tint="0.6"/>
        <bgColor indexed="64"/>
      </patternFill>
    </fill>
    <fill>
      <patternFill patternType="solid">
        <fgColor theme="5" tint="0.4"/>
        <bgColor indexed="64"/>
      </patternFill>
    </fill>
    <fill>
      <patternFill patternType="solid">
        <fgColor theme="6"/>
        <bgColor indexed="64"/>
      </patternFill>
    </fill>
    <fill>
      <patternFill patternType="solid">
        <fgColor theme="6" tint="0.8"/>
        <bgColor indexed="64"/>
      </patternFill>
    </fill>
    <fill>
      <patternFill patternType="solid">
        <fgColor theme="6" tint="0.4"/>
        <bgColor indexed="64"/>
      </patternFill>
    </fill>
    <fill>
      <patternFill patternType="solid">
        <fgColor theme="7"/>
        <bgColor indexed="64"/>
      </patternFill>
    </fill>
    <fill>
      <patternFill patternType="solid">
        <fgColor theme="7" tint="0.8"/>
        <bgColor indexed="64"/>
      </patternFill>
    </fill>
    <fill>
      <patternFill patternType="solid">
        <fgColor theme="7" tint="0.6"/>
        <bgColor indexed="64"/>
      </patternFill>
    </fill>
    <fill>
      <patternFill patternType="solid">
        <fgColor theme="7" tint="0.4"/>
        <bgColor indexed="64"/>
      </patternFill>
    </fill>
    <fill>
      <patternFill patternType="solid">
        <fgColor theme="8"/>
        <bgColor indexed="64"/>
      </patternFill>
    </fill>
    <fill>
      <patternFill patternType="solid">
        <fgColor theme="8" tint="0.8"/>
        <bgColor indexed="64"/>
      </patternFill>
    </fill>
    <fill>
      <patternFill patternType="solid">
        <fgColor theme="8" tint="0.6"/>
        <bgColor indexed="64"/>
      </patternFill>
    </fill>
    <fill>
      <patternFill patternType="solid">
        <fgColor theme="8" tint="0.4"/>
        <bgColor indexed="64"/>
      </patternFill>
    </fill>
    <fill>
      <patternFill patternType="solid">
        <fgColor theme="9"/>
        <bgColor indexed="64"/>
      </patternFill>
    </fill>
    <fill>
      <patternFill patternType="solid">
        <fgColor theme="9" tint="0.8"/>
        <bgColor indexed="64"/>
      </patternFill>
    </fill>
    <fill>
      <patternFill patternType="solid">
        <fgColor theme="9" tint="0.6"/>
        <bgColor indexed="64"/>
      </patternFill>
    </fill>
    <fill>
      <patternFill patternType="solid">
        <fgColor theme="9" tint="0.4"/>
        <bgColor indexed="64"/>
      </patternFill>
    </fill>
    <fill>
      <patternFill patternType="solid">
        <fgColor theme="4" tint="0.79"/>
        <bgColor indexed="64"/>
      </patternFill>
    </fill>
    <fill>
      <patternFill patternType="solid">
        <fgColor theme="4" tint="0.59"/>
        <bgColor indexed="64"/>
      </patternFill>
    </fill>
    <fill>
      <patternFill patternType="solid">
        <fgColor theme="4" tint="0.39"/>
        <bgColor indexed="64"/>
      </patternFill>
    </fill>
    <fill>
      <patternFill patternType="solid">
        <fgColor theme="5" tint="0.79"/>
        <bgColor indexed="64"/>
      </patternFill>
    </fill>
    <fill>
      <patternFill patternType="solid">
        <fgColor theme="5" tint="0.59"/>
        <bgColor indexed="64"/>
      </patternFill>
    </fill>
    <fill>
      <patternFill patternType="solid">
        <fgColor theme="5" tint="0.39"/>
        <bgColor indexed="64"/>
      </patternFill>
    </fill>
    <fill>
      <patternFill patternType="solid">
        <fgColor theme="6" tint="0.79"/>
        <bgColor indexed="64"/>
      </patternFill>
    </fill>
    <fill>
      <patternFill patternType="solid">
        <fgColor theme="6" tint="0.59"/>
        <bgColor indexed="64"/>
      </patternFill>
    </fill>
    <fill>
      <patternFill patternType="solid">
        <fgColor theme="6" tint="0.39"/>
        <bgColor indexed="64"/>
      </patternFill>
    </fill>
    <fill>
      <patternFill patternType="solid">
        <fgColor theme="7" tint="0.79"/>
        <bgColor indexed="64"/>
      </patternFill>
    </fill>
    <fill>
      <patternFill patternType="solid">
        <fgColor theme="7" tint="0.59"/>
        <bgColor indexed="64"/>
      </patternFill>
    </fill>
    <fill>
      <patternFill patternType="solid">
        <fgColor theme="7" tint="0.39"/>
        <bgColor indexed="64"/>
      </patternFill>
    </fill>
    <fill>
      <patternFill patternType="solid">
        <fgColor theme="8" tint="0.79"/>
        <bgColor indexed="64"/>
      </patternFill>
    </fill>
    <fill>
      <patternFill patternType="solid">
        <fgColor theme="8" tint="0.59"/>
        <bgColor indexed="64"/>
      </patternFill>
    </fill>
    <fill>
      <patternFill patternType="solid">
        <fgColor theme="8" tint="0.39"/>
        <bgColor indexed="64"/>
      </patternFill>
    </fill>
    <fill>
      <patternFill patternType="solid">
        <fgColor theme="9" tint="0.79"/>
        <bgColor indexed="64"/>
      </patternFill>
    </fill>
    <fill>
      <patternFill patternType="solid">
        <fgColor theme="9" tint="0.59"/>
        <bgColor indexed="64"/>
      </patternFill>
    </fill>
    <fill>
      <patternFill patternType="solid">
        <fgColor theme="9" tint="0.39"/>
        <bgColor indexed="64"/>
      </patternFill>
    </fill>
    <fill>
      <patternFill patternType="solid">
        <fgColor rgb="FFCCFFCC"/>
        <bgColor indexed="64"/>
      </patternFill>
    </fill>
    <fill>
      <patternFill patternType="solid">
        <fgColor rgb="FFFF99CC"/>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5"/>
      </bottom>
      <diagonal/>
    </border>
    <border>
      <left/>
      <right/>
      <top/>
      <bottom style="medium">
        <color theme="4" tint="0.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right/>
      <top/>
      <bottom style="medium">
        <color theme="4" tint="0.49"/>
      </bottom>
      <diagonal/>
    </border>
    <border>
      <left style="thin">
        <color rgb="FF000000"/>
      </left>
      <right/>
      <top style="thin">
        <color rgb="FF000000"/>
      </top>
      <bottom style="thin">
        <color rgb="FF000000"/>
      </bottom>
      <diagonal/>
    </border>
  </borders>
  <cellStyleXfs count="204">
    <xf numFmtId="0" fontId="0" fillId="0" borderId="0">
      <alignment vertical="center"/>
    </xf>
    <xf numFmtId="176" fontId="6" fillId="0" borderId="0">
      <alignment vertical="top"/>
    </xf>
    <xf numFmtId="177" fontId="6" fillId="0" borderId="0">
      <alignment vertical="top"/>
    </xf>
    <xf numFmtId="9" fontId="6" fillId="0" borderId="0">
      <alignment vertical="top"/>
    </xf>
    <xf numFmtId="178" fontId="6" fillId="0" borderId="0">
      <alignment vertical="top"/>
    </xf>
    <xf numFmtId="179" fontId="6" fillId="0" borderId="0">
      <alignment vertical="top"/>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9" borderId="4">
      <alignment vertical="top"/>
    </xf>
    <xf numFmtId="0" fontId="9" fillId="0" borderId="0">
      <alignment vertical="top"/>
    </xf>
    <xf numFmtId="0" fontId="10" fillId="0" borderId="0">
      <alignment vertical="top"/>
    </xf>
    <xf numFmtId="0" fontId="11" fillId="0" borderId="0">
      <alignment vertical="top"/>
    </xf>
    <xf numFmtId="0" fontId="12" fillId="0" borderId="5">
      <alignment vertical="top"/>
    </xf>
    <xf numFmtId="0" fontId="13" fillId="0" borderId="6">
      <alignment vertical="top"/>
    </xf>
    <xf numFmtId="0" fontId="14" fillId="0" borderId="7">
      <alignment vertical="top"/>
    </xf>
    <xf numFmtId="0" fontId="14" fillId="0" borderId="0">
      <alignment vertical="top"/>
    </xf>
    <xf numFmtId="0" fontId="15" fillId="10" borderId="8">
      <alignment vertical="top"/>
    </xf>
    <xf numFmtId="0" fontId="16" fillId="11" borderId="9">
      <alignment vertical="top"/>
    </xf>
    <xf numFmtId="0" fontId="17" fillId="11" borderId="8">
      <alignment vertical="top"/>
    </xf>
    <xf numFmtId="0" fontId="18" fillId="12" borderId="10">
      <alignment vertical="top"/>
    </xf>
    <xf numFmtId="0" fontId="19" fillId="0" borderId="11">
      <alignment vertical="top"/>
    </xf>
    <xf numFmtId="0" fontId="20" fillId="0" borderId="12">
      <alignment vertical="top"/>
    </xf>
    <xf numFmtId="0" fontId="21" fillId="13" borderId="0">
      <alignment vertical="top"/>
    </xf>
    <xf numFmtId="0" fontId="22" fillId="14" borderId="0">
      <alignment vertical="top"/>
    </xf>
    <xf numFmtId="0" fontId="23" fillId="15" borderId="0">
      <alignment vertical="top"/>
    </xf>
    <xf numFmtId="0" fontId="24" fillId="16" borderId="0">
      <alignment vertical="top"/>
    </xf>
    <xf numFmtId="0" fontId="0" fillId="17" borderId="0">
      <alignment vertical="top"/>
    </xf>
    <xf numFmtId="0" fontId="0" fillId="18" borderId="0">
      <alignment vertical="top"/>
    </xf>
    <xf numFmtId="0" fontId="24" fillId="19" borderId="0">
      <alignment vertical="top"/>
    </xf>
    <xf numFmtId="0" fontId="24" fillId="20" borderId="0">
      <alignment vertical="top"/>
    </xf>
    <xf numFmtId="0" fontId="0" fillId="21" borderId="0">
      <alignment vertical="top"/>
    </xf>
    <xf numFmtId="0" fontId="0" fillId="22" borderId="0">
      <alignment vertical="top"/>
    </xf>
    <xf numFmtId="0" fontId="24" fillId="23" borderId="0">
      <alignment vertical="top"/>
    </xf>
    <xf numFmtId="0" fontId="24" fillId="24" borderId="0">
      <alignment vertical="top"/>
    </xf>
    <xf numFmtId="0" fontId="0" fillId="25" borderId="0">
      <alignment vertical="top"/>
    </xf>
    <xf numFmtId="0" fontId="0" fillId="5" borderId="0">
      <alignment vertical="top"/>
    </xf>
    <xf numFmtId="0" fontId="24" fillId="26" borderId="0">
      <alignment vertical="top"/>
    </xf>
    <xf numFmtId="0" fontId="24" fillId="27" borderId="0">
      <alignment vertical="top"/>
    </xf>
    <xf numFmtId="0" fontId="0" fillId="28" borderId="0">
      <alignment vertical="top"/>
    </xf>
    <xf numFmtId="0" fontId="0" fillId="29" borderId="0">
      <alignment vertical="top"/>
    </xf>
    <xf numFmtId="0" fontId="24" fillId="30" borderId="0">
      <alignment vertical="top"/>
    </xf>
    <xf numFmtId="0" fontId="24" fillId="31" borderId="0">
      <alignment vertical="top"/>
    </xf>
    <xf numFmtId="0" fontId="0" fillId="32" borderId="0">
      <alignment vertical="top"/>
    </xf>
    <xf numFmtId="0" fontId="0" fillId="33" borderId="0">
      <alignment vertical="top"/>
    </xf>
    <xf numFmtId="0" fontId="24" fillId="34" borderId="0">
      <alignment vertical="top"/>
    </xf>
    <xf numFmtId="0" fontId="24" fillId="35" borderId="0">
      <alignment vertical="top"/>
    </xf>
    <xf numFmtId="0" fontId="0" fillId="36" borderId="0">
      <alignment vertical="top"/>
    </xf>
    <xf numFmtId="0" fontId="0" fillId="37" borderId="0">
      <alignment vertical="top"/>
    </xf>
    <xf numFmtId="0" fontId="24" fillId="38" borderId="0">
      <alignment vertical="top"/>
    </xf>
    <xf numFmtId="0" fontId="0" fillId="0" borderId="0">
      <alignment vertical="center"/>
    </xf>
    <xf numFmtId="43" fontId="0" fillId="0" borderId="0">
      <alignment vertical="center"/>
    </xf>
    <xf numFmtId="44" fontId="0" fillId="0" borderId="0">
      <alignment vertical="center"/>
    </xf>
    <xf numFmtId="9" fontId="0" fillId="0" borderId="0">
      <alignment vertical="center"/>
    </xf>
    <xf numFmtId="41" fontId="0" fillId="0" borderId="0">
      <alignment vertical="center"/>
    </xf>
    <xf numFmtId="42" fontId="0" fillId="0" borderId="0">
      <alignment vertical="center"/>
    </xf>
    <xf numFmtId="0" fontId="25" fillId="0" borderId="0">
      <alignment vertical="center"/>
    </xf>
    <xf numFmtId="0" fontId="26" fillId="0" borderId="0">
      <alignment vertical="center"/>
    </xf>
    <xf numFmtId="0" fontId="0" fillId="9" borderId="4">
      <alignment vertical="center"/>
    </xf>
    <xf numFmtId="0" fontId="9" fillId="0" borderId="0">
      <alignment vertical="center"/>
    </xf>
    <xf numFmtId="0" fontId="27" fillId="0" borderId="0">
      <alignment vertical="center"/>
    </xf>
    <xf numFmtId="0" fontId="11" fillId="0" borderId="0">
      <alignment vertical="center"/>
    </xf>
    <xf numFmtId="0" fontId="12" fillId="0" borderId="13">
      <alignment vertical="center"/>
    </xf>
    <xf numFmtId="0" fontId="13" fillId="0" borderId="13">
      <alignment vertical="center"/>
    </xf>
    <xf numFmtId="0" fontId="14" fillId="0" borderId="14">
      <alignment vertical="center"/>
    </xf>
    <xf numFmtId="0" fontId="14" fillId="0" borderId="0">
      <alignment vertical="center"/>
    </xf>
    <xf numFmtId="0" fontId="15" fillId="10" borderId="8">
      <alignment vertical="center"/>
    </xf>
    <xf numFmtId="0" fontId="16" fillId="11" borderId="9">
      <alignment vertical="center"/>
    </xf>
    <xf numFmtId="0" fontId="17" fillId="11" borderId="8">
      <alignment vertical="center"/>
    </xf>
    <xf numFmtId="0" fontId="28" fillId="12" borderId="10">
      <alignment vertical="center"/>
    </xf>
    <xf numFmtId="0" fontId="19" fillId="0" borderId="11">
      <alignment vertical="center"/>
    </xf>
    <xf numFmtId="0" fontId="20" fillId="0" borderId="12">
      <alignment vertical="center"/>
    </xf>
    <xf numFmtId="0" fontId="21" fillId="13" borderId="0">
      <alignment vertical="center"/>
    </xf>
    <xf numFmtId="0" fontId="22" fillId="14" borderId="0">
      <alignment vertical="center"/>
    </xf>
    <xf numFmtId="0" fontId="23" fillId="15" borderId="0">
      <alignment vertical="center"/>
    </xf>
    <xf numFmtId="0" fontId="24" fillId="16" borderId="0">
      <alignment vertical="center"/>
    </xf>
    <xf numFmtId="0" fontId="0" fillId="39" borderId="0">
      <alignment vertical="center"/>
    </xf>
    <xf numFmtId="0" fontId="0" fillId="40" borderId="0">
      <alignment vertical="center"/>
    </xf>
    <xf numFmtId="0" fontId="24" fillId="41" borderId="0">
      <alignment vertical="center"/>
    </xf>
    <xf numFmtId="0" fontId="24" fillId="20" borderId="0">
      <alignment vertical="center"/>
    </xf>
    <xf numFmtId="0" fontId="0" fillId="42" borderId="0">
      <alignment vertical="center"/>
    </xf>
    <xf numFmtId="0" fontId="0" fillId="43" borderId="0">
      <alignment vertical="center"/>
    </xf>
    <xf numFmtId="0" fontId="24" fillId="44" borderId="0">
      <alignment vertical="center"/>
    </xf>
    <xf numFmtId="0" fontId="24" fillId="24" borderId="0">
      <alignment vertical="center"/>
    </xf>
    <xf numFmtId="0" fontId="0" fillId="45" borderId="0">
      <alignment vertical="center"/>
    </xf>
    <xf numFmtId="0" fontId="0" fillId="46" borderId="0">
      <alignment vertical="center"/>
    </xf>
    <xf numFmtId="0" fontId="24" fillId="47" borderId="0">
      <alignment vertical="center"/>
    </xf>
    <xf numFmtId="0" fontId="24" fillId="27" borderId="0">
      <alignment vertical="center"/>
    </xf>
    <xf numFmtId="0" fontId="0" fillId="48" borderId="0">
      <alignment vertical="center"/>
    </xf>
    <xf numFmtId="0" fontId="0" fillId="49" borderId="0">
      <alignment vertical="center"/>
    </xf>
    <xf numFmtId="0" fontId="24" fillId="50" borderId="0">
      <alignment vertical="center"/>
    </xf>
    <xf numFmtId="0" fontId="24" fillId="31" borderId="0">
      <alignment vertical="center"/>
    </xf>
    <xf numFmtId="0" fontId="0" fillId="51" borderId="0">
      <alignment vertical="center"/>
    </xf>
    <xf numFmtId="0" fontId="0" fillId="52" borderId="0">
      <alignment vertical="center"/>
    </xf>
    <xf numFmtId="0" fontId="24" fillId="53" borderId="0">
      <alignment vertical="center"/>
    </xf>
    <xf numFmtId="0" fontId="24" fillId="35" borderId="0">
      <alignment vertical="center"/>
    </xf>
    <xf numFmtId="0" fontId="0" fillId="54" borderId="0">
      <alignment vertical="center"/>
    </xf>
    <xf numFmtId="0" fontId="0" fillId="55" borderId="0">
      <alignment vertical="center"/>
    </xf>
    <xf numFmtId="0" fontId="24" fillId="56" borderId="0">
      <alignment vertical="center"/>
    </xf>
    <xf numFmtId="0" fontId="29" fillId="0" borderId="0">
      <alignment vertical="center"/>
    </xf>
    <xf numFmtId="0" fontId="29" fillId="0" borderId="0">
      <protection locked="0"/>
    </xf>
    <xf numFmtId="0" fontId="29" fillId="0" borderId="0"/>
    <xf numFmtId="0" fontId="29" fillId="0" borderId="0"/>
    <xf numFmtId="0" fontId="29" fillId="0" borderId="0"/>
    <xf numFmtId="0" fontId="30" fillId="57" borderId="0">
      <alignment vertical="center"/>
    </xf>
    <xf numFmtId="0" fontId="29" fillId="0" borderId="0">
      <alignment vertical="center"/>
    </xf>
    <xf numFmtId="0" fontId="29" fillId="0" borderId="0"/>
    <xf numFmtId="0" fontId="29" fillId="0" borderId="0">
      <alignment vertical="center"/>
    </xf>
    <xf numFmtId="0" fontId="31" fillId="0" borderId="0">
      <alignment vertical="center"/>
    </xf>
    <xf numFmtId="0" fontId="32" fillId="0" borderId="0">
      <protection locked="0"/>
    </xf>
    <xf numFmtId="0" fontId="29" fillId="0" borderId="0">
      <alignment vertical="center"/>
    </xf>
    <xf numFmtId="0" fontId="33" fillId="58" borderId="0">
      <alignment vertical="center"/>
    </xf>
    <xf numFmtId="9" fontId="29" fillId="0" borderId="0">
      <alignment vertical="center"/>
    </xf>
    <xf numFmtId="0" fontId="29" fillId="0" borderId="0"/>
    <xf numFmtId="0" fontId="29" fillId="0" borderId="0">
      <alignment vertical="center"/>
    </xf>
    <xf numFmtId="0" fontId="29" fillId="0" borderId="0">
      <alignment vertical="center"/>
    </xf>
    <xf numFmtId="0" fontId="29" fillId="0" borderId="0">
      <alignment vertical="center"/>
    </xf>
    <xf numFmtId="0" fontId="29" fillId="0" borderId="0"/>
    <xf numFmtId="0" fontId="29" fillId="0" borderId="0">
      <alignment vertical="center"/>
    </xf>
    <xf numFmtId="0" fontId="29" fillId="0" borderId="0">
      <alignment vertical="center"/>
    </xf>
    <xf numFmtId="0" fontId="29" fillId="0" borderId="0"/>
    <xf numFmtId="0" fontId="29" fillId="0" borderId="0">
      <alignment vertical="center"/>
    </xf>
    <xf numFmtId="0" fontId="32" fillId="0" borderId="0"/>
    <xf numFmtId="0" fontId="34" fillId="57" borderId="0">
      <alignment vertical="center"/>
    </xf>
    <xf numFmtId="0" fontId="29" fillId="0" borderId="0"/>
    <xf numFmtId="0" fontId="35" fillId="58" borderId="0">
      <alignment vertical="center"/>
    </xf>
    <xf numFmtId="0" fontId="0" fillId="0" borderId="0">
      <alignment vertical="center"/>
    </xf>
    <xf numFmtId="0" fontId="5" fillId="0" borderId="0">
      <alignment vertical="center"/>
    </xf>
    <xf numFmtId="0" fontId="36" fillId="3" borderId="0">
      <alignment vertical="center"/>
    </xf>
    <xf numFmtId="10" fontId="36" fillId="3" borderId="0">
      <alignment vertical="center"/>
    </xf>
    <xf numFmtId="0" fontId="1" fillId="2" borderId="0">
      <alignment vertical="center"/>
    </xf>
    <xf numFmtId="0" fontId="2" fillId="2" borderId="0">
      <alignment vertical="center"/>
    </xf>
    <xf numFmtId="0" fontId="2" fillId="2" borderId="0">
      <alignment horizontal="center" vertical="center"/>
    </xf>
    <xf numFmtId="10" fontId="3" fillId="2" borderId="0">
      <alignment horizontal="center" vertical="center"/>
    </xf>
    <xf numFmtId="10" fontId="4" fillId="2" borderId="0">
      <alignment horizontal="right" vertical="center"/>
    </xf>
    <xf numFmtId="10" fontId="4" fillId="2" borderId="0">
      <alignment horizontal="center" vertical="center"/>
    </xf>
    <xf numFmtId="0" fontId="37" fillId="2" borderId="1">
      <alignment horizontal="center" vertical="center"/>
    </xf>
    <xf numFmtId="0" fontId="4" fillId="3" borderId="2">
      <alignment vertical="center"/>
    </xf>
    <xf numFmtId="0" fontId="4" fillId="0" borderId="0">
      <alignment vertical="center"/>
    </xf>
    <xf numFmtId="4" fontId="4" fillId="4" borderId="2">
      <alignment vertical="center" shrinkToFit="1"/>
    </xf>
    <xf numFmtId="4" fontId="4" fillId="4" borderId="2">
      <alignment vertical="center" shrinkToFit="1"/>
    </xf>
    <xf numFmtId="0" fontId="4" fillId="2" borderId="2">
      <alignment horizontal="left" vertical="center"/>
    </xf>
    <xf numFmtId="0" fontId="4" fillId="3" borderId="1">
      <alignment vertical="center"/>
    </xf>
    <xf numFmtId="3" fontId="4" fillId="0" borderId="1">
      <alignment vertical="center"/>
    </xf>
    <xf numFmtId="4" fontId="4" fillId="4" borderId="1">
      <alignment vertical="center" shrinkToFit="1"/>
    </xf>
    <xf numFmtId="4" fontId="4" fillId="4" borderId="1">
      <alignment vertical="center" shrinkToFit="1"/>
    </xf>
    <xf numFmtId="0" fontId="4" fillId="2" borderId="1">
      <alignment horizontal="left" vertical="center"/>
    </xf>
    <xf numFmtId="4" fontId="4" fillId="3" borderId="1">
      <alignment vertical="center" shrinkToFit="1"/>
      <protection locked="0"/>
    </xf>
    <xf numFmtId="4" fontId="4" fillId="3" borderId="1">
      <alignment vertical="center" shrinkToFit="1"/>
      <protection locked="0"/>
    </xf>
    <xf numFmtId="0" fontId="4" fillId="3" borderId="3">
      <alignment vertical="center"/>
    </xf>
    <xf numFmtId="0" fontId="4" fillId="0" borderId="1">
      <alignment vertical="center"/>
    </xf>
    <xf numFmtId="4" fontId="4" fillId="5" borderId="1">
      <alignment vertical="center" shrinkToFit="1"/>
      <protection locked="0"/>
    </xf>
    <xf numFmtId="4" fontId="4" fillId="5" borderId="1">
      <alignment vertical="center" shrinkToFit="1"/>
      <protection locked="0"/>
    </xf>
    <xf numFmtId="4" fontId="4" fillId="2" borderId="1">
      <alignment vertical="center" shrinkToFit="1"/>
      <protection locked="0"/>
    </xf>
    <xf numFmtId="4" fontId="4" fillId="2" borderId="1">
      <alignment vertical="center" shrinkToFit="1"/>
      <protection locked="0"/>
    </xf>
    <xf numFmtId="0" fontId="4" fillId="3" borderId="1">
      <alignment horizontal="left" vertical="center"/>
    </xf>
    <xf numFmtId="2" fontId="4" fillId="3" borderId="1">
      <alignment vertical="center" shrinkToFit="1"/>
      <protection locked="0"/>
    </xf>
    <xf numFmtId="2" fontId="4" fillId="3" borderId="1">
      <alignment vertical="center" shrinkToFit="1"/>
      <protection locked="0"/>
    </xf>
    <xf numFmtId="10" fontId="4" fillId="3" borderId="1">
      <alignment vertical="center" shrinkToFit="1"/>
    </xf>
    <xf numFmtId="4" fontId="4" fillId="5" borderId="1">
      <alignment vertical="center" shrinkToFit="1"/>
    </xf>
    <xf numFmtId="0" fontId="4" fillId="3" borderId="1">
      <alignment vertical="center"/>
    </xf>
    <xf numFmtId="4" fontId="4" fillId="3" borderId="1">
      <alignment vertical="center" shrinkToFit="1"/>
    </xf>
    <xf numFmtId="4" fontId="4" fillId="3" borderId="1">
      <alignment vertical="center" shrinkToFit="1"/>
    </xf>
    <xf numFmtId="0" fontId="4" fillId="3" borderId="1">
      <alignment horizontal="left" vertical="center"/>
    </xf>
    <xf numFmtId="0" fontId="38" fillId="3" borderId="1">
      <alignment vertical="center"/>
    </xf>
    <xf numFmtId="1" fontId="4" fillId="3" borderId="1">
      <alignment vertical="center"/>
    </xf>
    <xf numFmtId="4" fontId="4" fillId="5" borderId="1">
      <alignment vertical="center" shrinkToFit="1"/>
    </xf>
    <xf numFmtId="1" fontId="4" fillId="3" borderId="1">
      <alignment vertical="center"/>
    </xf>
    <xf numFmtId="4" fontId="4" fillId="6" borderId="1">
      <alignment vertical="center" shrinkToFit="1"/>
    </xf>
    <xf numFmtId="1" fontId="38" fillId="3" borderId="1">
      <alignment vertical="center"/>
    </xf>
    <xf numFmtId="0" fontId="36" fillId="2" borderId="1">
      <alignment horizontal="left" vertical="center"/>
    </xf>
    <xf numFmtId="0" fontId="36" fillId="6" borderId="1">
      <alignment vertical="center"/>
    </xf>
    <xf numFmtId="0" fontId="36" fillId="2" borderId="1">
      <alignment vertical="center"/>
    </xf>
    <xf numFmtId="4" fontId="4" fillId="7" borderId="1">
      <alignment vertical="center"/>
    </xf>
    <xf numFmtId="0" fontId="2" fillId="0" borderId="1">
      <alignment horizontal="left" vertical="top"/>
    </xf>
    <xf numFmtId="4" fontId="4" fillId="2" borderId="1">
      <alignment vertical="center"/>
      <protection locked="0"/>
    </xf>
    <xf numFmtId="0" fontId="2" fillId="0" borderId="1">
      <alignment horizontal="center" vertical="top"/>
    </xf>
    <xf numFmtId="0" fontId="4" fillId="3" borderId="1">
      <alignment horizontal="center" vertical="center"/>
    </xf>
    <xf numFmtId="3" fontId="4" fillId="3" borderId="1">
      <alignment vertical="center"/>
    </xf>
    <xf numFmtId="0" fontId="4" fillId="3" borderId="1">
      <alignment horizontal="center" vertical="center" indent="4"/>
    </xf>
    <xf numFmtId="4" fontId="4" fillId="6" borderId="1">
      <alignment vertical="center" shrinkToFit="1"/>
    </xf>
    <xf numFmtId="1" fontId="4" fillId="2" borderId="1">
      <alignment horizontal="center" vertical="center"/>
    </xf>
    <xf numFmtId="3" fontId="4" fillId="2" borderId="2">
      <alignment vertical="center"/>
    </xf>
    <xf numFmtId="4" fontId="4" fillId="3" borderId="2">
      <alignment vertical="center" shrinkToFit="1"/>
      <protection locked="0"/>
    </xf>
    <xf numFmtId="4" fontId="4" fillId="3" borderId="2">
      <alignment vertical="center" shrinkToFit="1"/>
      <protection locked="0"/>
    </xf>
    <xf numFmtId="4" fontId="4" fillId="5" borderId="2">
      <alignment vertical="center" shrinkToFit="1"/>
    </xf>
    <xf numFmtId="180" fontId="36" fillId="3" borderId="2">
      <alignment vertical="center" shrinkToFit="1"/>
      <protection locked="0"/>
    </xf>
    <xf numFmtId="2" fontId="4" fillId="3" borderId="2">
      <alignment vertical="center" shrinkToFit="1"/>
      <protection locked="0"/>
    </xf>
    <xf numFmtId="3" fontId="4" fillId="2" borderId="1">
      <alignment vertical="center"/>
    </xf>
    <xf numFmtId="180" fontId="36" fillId="3" borderId="1">
      <alignment vertical="center" shrinkToFit="1"/>
      <protection locked="0"/>
    </xf>
    <xf numFmtId="180" fontId="36" fillId="3" borderId="15">
      <alignment vertical="center" shrinkToFit="1"/>
      <protection locked="0"/>
    </xf>
    <xf numFmtId="2" fontId="5" fillId="3" borderId="1">
      <alignment vertical="center"/>
    </xf>
    <xf numFmtId="49" fontId="4" fillId="2" borderId="1">
      <alignment vertical="center"/>
    </xf>
    <xf numFmtId="180" fontId="36" fillId="3" borderId="1">
      <alignment vertical="center" shrinkToFit="1"/>
    </xf>
    <xf numFmtId="2" fontId="4" fillId="3" borderId="1">
      <alignment vertical="center" shrinkToFit="1"/>
    </xf>
    <xf numFmtId="1" fontId="4" fillId="2" borderId="1">
      <alignment vertical="center"/>
    </xf>
    <xf numFmtId="180" fontId="36" fillId="3" borderId="1">
      <alignment vertical="center" shrinkToFit="1"/>
      <protection locked="0"/>
    </xf>
    <xf numFmtId="2" fontId="4" fillId="3" borderId="1">
      <alignment vertical="center"/>
      <protection locked="0"/>
    </xf>
    <xf numFmtId="0" fontId="36" fillId="3" borderId="1">
      <alignment vertical="center"/>
    </xf>
    <xf numFmtId="180" fontId="39" fillId="3" borderId="1">
      <alignment vertical="center" shrinkToFit="1"/>
      <protection locked="0"/>
    </xf>
    <xf numFmtId="0" fontId="2" fillId="0" borderId="1">
      <alignment vertical="top"/>
    </xf>
    <xf numFmtId="0" fontId="2" fillId="5" borderId="1">
      <alignment vertical="top"/>
    </xf>
    <xf numFmtId="2" fontId="2" fillId="0" borderId="1">
      <alignment vertical="center"/>
    </xf>
    <xf numFmtId="2" fontId="2" fillId="3" borderId="1">
      <alignment vertical="center"/>
    </xf>
    <xf numFmtId="0" fontId="4" fillId="2" borderId="1">
      <alignment horizontal="center" vertical="center" indent="4"/>
    </xf>
  </cellStyleXfs>
  <cellXfs count="57">
    <xf numFmtId="0" fontId="0" fillId="0" borderId="0" xfId="0" applyNumberFormat="1" applyFont="1">
      <alignment vertical="center"/>
    </xf>
    <xf numFmtId="0" fontId="1" fillId="2" borderId="0" xfId="0" applyFont="1" applyFill="1">
      <alignment vertical="center"/>
    </xf>
    <xf numFmtId="0" fontId="2" fillId="2" borderId="0" xfId="0" applyFont="1" applyFill="1">
      <alignment vertical="center"/>
    </xf>
    <xf numFmtId="0" fontId="2" fillId="2" borderId="0" xfId="0" applyFont="1" applyFill="1" applyAlignment="1">
      <alignment horizontal="center" vertical="center"/>
    </xf>
    <xf numFmtId="10" fontId="3" fillId="2" borderId="0" xfId="0" applyNumberFormat="1" applyFont="1" applyFill="1" applyAlignment="1">
      <alignment horizontal="center" vertical="center"/>
    </xf>
    <xf numFmtId="10" fontId="4" fillId="2" borderId="0" xfId="0" applyNumberFormat="1" applyFont="1" applyFill="1" applyAlignment="1">
      <alignment horizontal="right" vertical="center"/>
    </xf>
    <xf numFmtId="10" fontId="4" fillId="2" borderId="0" xfId="0" applyNumberFormat="1" applyFont="1" applyFill="1" applyAlignment="1">
      <alignment horizontal="center" vertical="center"/>
    </xf>
    <xf numFmtId="0" fontId="1" fillId="2" borderId="1" xfId="0" applyFont="1" applyFill="1" applyBorder="1" applyAlignment="1">
      <alignment horizontal="center" vertical="center"/>
    </xf>
    <xf numFmtId="0" fontId="4" fillId="3" borderId="2" xfId="0" applyFont="1" applyFill="1" applyBorder="1">
      <alignment vertical="center"/>
    </xf>
    <xf numFmtId="0" fontId="4" fillId="0" borderId="0" xfId="0" applyFont="1">
      <alignment vertical="center"/>
    </xf>
    <xf numFmtId="4" fontId="4" fillId="4" borderId="2" xfId="0" applyNumberFormat="1" applyFont="1" applyFill="1" applyBorder="1" applyAlignment="1">
      <alignment vertical="center" shrinkToFit="1"/>
    </xf>
    <xf numFmtId="10" fontId="4" fillId="4" borderId="2" xfId="0" applyNumberFormat="1" applyFont="1" applyFill="1" applyBorder="1" applyAlignment="1">
      <alignment vertical="center" shrinkToFit="1"/>
    </xf>
    <xf numFmtId="0" fontId="4" fillId="2" borderId="2" xfId="0" applyFont="1" applyFill="1" applyBorder="1" applyAlignment="1">
      <alignment horizontal="left" vertical="center"/>
    </xf>
    <xf numFmtId="0" fontId="4" fillId="3" borderId="1" xfId="0" applyFont="1" applyFill="1" applyBorder="1">
      <alignment vertical="center"/>
    </xf>
    <xf numFmtId="3" fontId="4" fillId="0" borderId="1" xfId="0" applyNumberFormat="1" applyFont="1" applyBorder="1">
      <alignment vertical="center"/>
    </xf>
    <xf numFmtId="4" fontId="4" fillId="4" borderId="1" xfId="0" applyNumberFormat="1" applyFont="1" applyFill="1" applyBorder="1" applyAlignment="1">
      <alignment vertical="center" shrinkToFit="1"/>
    </xf>
    <xf numFmtId="10" fontId="4" fillId="4" borderId="1" xfId="0" applyNumberFormat="1" applyFont="1" applyFill="1" applyBorder="1" applyAlignment="1">
      <alignment vertical="center" shrinkToFit="1"/>
    </xf>
    <xf numFmtId="0" fontId="4" fillId="2" borderId="1" xfId="0" applyFont="1" applyFill="1" applyBorder="1" applyAlignment="1">
      <alignment horizontal="left" vertical="center"/>
    </xf>
    <xf numFmtId="2" fontId="4" fillId="2" borderId="1" xfId="0" applyNumberFormat="1" applyFont="1" applyFill="1" applyBorder="1" applyAlignment="1">
      <alignment vertical="center" shrinkToFit="1"/>
    </xf>
    <xf numFmtId="0" fontId="4" fillId="3" borderId="3" xfId="0" applyFont="1" applyFill="1" applyBorder="1">
      <alignment vertical="center"/>
    </xf>
    <xf numFmtId="0" fontId="4" fillId="0" borderId="1" xfId="0" applyFont="1" applyBorder="1">
      <alignment vertical="center"/>
    </xf>
    <xf numFmtId="4" fontId="4" fillId="5" borderId="1" xfId="0" applyNumberFormat="1" applyFont="1" applyFill="1" applyBorder="1" applyAlignment="1">
      <alignment vertical="center" shrinkToFit="1"/>
    </xf>
    <xf numFmtId="0" fontId="4" fillId="3" borderId="1" xfId="0" applyFont="1" applyFill="1" applyBorder="1" applyAlignment="1">
      <alignment horizontal="left" vertical="center"/>
    </xf>
    <xf numFmtId="2" fontId="4" fillId="3" borderId="1" xfId="0" applyNumberFormat="1" applyFont="1" applyFill="1" applyBorder="1" applyAlignment="1">
      <alignment vertical="center" shrinkToFit="1"/>
    </xf>
    <xf numFmtId="10" fontId="4" fillId="3" borderId="1" xfId="0" applyNumberFormat="1" applyFont="1" applyFill="1" applyBorder="1" applyAlignment="1">
      <alignment vertical="center" shrinkToFit="1"/>
    </xf>
    <xf numFmtId="10" fontId="4" fillId="5" borderId="1" xfId="0" applyNumberFormat="1" applyFont="1" applyFill="1" applyBorder="1" applyAlignment="1">
      <alignment vertical="center" shrinkToFit="1"/>
    </xf>
    <xf numFmtId="1" fontId="4" fillId="3" borderId="1" xfId="0" applyNumberFormat="1" applyFont="1" applyFill="1" applyBorder="1">
      <alignment vertical="center"/>
    </xf>
    <xf numFmtId="2" fontId="4" fillId="5" borderId="1" xfId="0" applyNumberFormat="1" applyFont="1" applyFill="1" applyBorder="1" applyAlignment="1">
      <alignment vertical="center" shrinkToFit="1"/>
    </xf>
    <xf numFmtId="4" fontId="4" fillId="6" borderId="1" xfId="0" applyNumberFormat="1" applyFont="1" applyFill="1" applyBorder="1" applyAlignment="1">
      <alignment vertical="center" shrinkToFit="1"/>
    </xf>
    <xf numFmtId="0" fontId="4" fillId="6" borderId="1" xfId="0" applyFont="1" applyFill="1" applyBorder="1">
      <alignment vertical="center"/>
    </xf>
    <xf numFmtId="0" fontId="4" fillId="2" borderId="1" xfId="0" applyFont="1" applyFill="1" applyBorder="1">
      <alignment vertical="center"/>
    </xf>
    <xf numFmtId="4" fontId="4" fillId="7" borderId="1" xfId="0" applyNumberFormat="1" applyFont="1" applyFill="1" applyBorder="1">
      <alignment vertical="center"/>
    </xf>
    <xf numFmtId="0" fontId="2" fillId="0" borderId="1" xfId="0" applyFont="1" applyBorder="1" applyAlignment="1">
      <alignment horizontal="left" vertical="top"/>
    </xf>
    <xf numFmtId="2" fontId="4" fillId="2" borderId="1" xfId="0" applyNumberFormat="1" applyFont="1" applyFill="1" applyBorder="1">
      <alignment vertical="center"/>
    </xf>
    <xf numFmtId="0" fontId="2" fillId="0" borderId="1" xfId="0" applyFont="1" applyBorder="1" applyAlignment="1">
      <alignment horizontal="center" vertical="top"/>
    </xf>
    <xf numFmtId="0" fontId="4" fillId="3" borderId="1" xfId="0" applyFont="1" applyFill="1" applyBorder="1" applyAlignment="1">
      <alignment horizontal="center" vertical="center"/>
    </xf>
    <xf numFmtId="3" fontId="4" fillId="3" borderId="1" xfId="0" applyNumberFormat="1" applyFont="1" applyFill="1" applyBorder="1">
      <alignment vertical="center"/>
    </xf>
    <xf numFmtId="10" fontId="4" fillId="6" borderId="1" xfId="0" applyNumberFormat="1" applyFont="1" applyFill="1" applyBorder="1" applyAlignment="1">
      <alignment vertical="center" shrinkToFit="1"/>
    </xf>
    <xf numFmtId="1" fontId="4" fillId="2" borderId="1" xfId="0" applyNumberFormat="1" applyFont="1" applyFill="1" applyBorder="1" applyAlignment="1">
      <alignment horizontal="center" vertical="center"/>
    </xf>
    <xf numFmtId="3" fontId="4" fillId="2" borderId="2" xfId="0" applyNumberFormat="1" applyFont="1" applyFill="1" applyBorder="1">
      <alignment vertical="center"/>
    </xf>
    <xf numFmtId="4" fontId="4" fillId="3" borderId="2" xfId="0" applyNumberFormat="1" applyFont="1" applyFill="1" applyBorder="1" applyAlignment="1">
      <alignment vertical="center" shrinkToFit="1"/>
    </xf>
    <xf numFmtId="10" fontId="4" fillId="5" borderId="2" xfId="0" applyNumberFormat="1" applyFont="1" applyFill="1" applyBorder="1" applyAlignment="1">
      <alignment vertical="center" shrinkToFit="1"/>
    </xf>
    <xf numFmtId="2" fontId="4" fillId="3" borderId="2" xfId="0" applyNumberFormat="1" applyFont="1" applyFill="1" applyBorder="1" applyAlignment="1">
      <alignment vertical="center" shrinkToFit="1"/>
    </xf>
    <xf numFmtId="3" fontId="4" fillId="2" borderId="1" xfId="0" applyNumberFormat="1" applyFont="1" applyFill="1" applyBorder="1">
      <alignment vertical="center"/>
    </xf>
    <xf numFmtId="4" fontId="4" fillId="3" borderId="1" xfId="0" applyNumberFormat="1" applyFont="1" applyFill="1" applyBorder="1" applyAlignment="1">
      <alignment vertical="center" shrinkToFit="1"/>
    </xf>
    <xf numFmtId="4" fontId="4" fillId="2" borderId="1" xfId="0" applyNumberFormat="1" applyFont="1" applyFill="1" applyBorder="1" applyAlignment="1">
      <alignment vertical="center" shrinkToFit="1"/>
    </xf>
    <xf numFmtId="2" fontId="5" fillId="3" borderId="1" xfId="0" applyNumberFormat="1" applyFont="1" applyFill="1" applyBorder="1">
      <alignment vertical="center"/>
    </xf>
    <xf numFmtId="10" fontId="4" fillId="8" borderId="1" xfId="0" applyNumberFormat="1" applyFont="1" applyFill="1" applyBorder="1" applyAlignment="1">
      <alignment vertical="center" shrinkToFit="1"/>
    </xf>
    <xf numFmtId="49" fontId="4" fillId="2" borderId="1" xfId="0" applyNumberFormat="1" applyFont="1" applyFill="1" applyBorder="1">
      <alignment vertical="center"/>
    </xf>
    <xf numFmtId="1" fontId="4" fillId="2" borderId="1" xfId="0" applyNumberFormat="1" applyFont="1" applyFill="1" applyBorder="1">
      <alignment vertical="center"/>
    </xf>
    <xf numFmtId="4" fontId="4" fillId="2" borderId="1" xfId="0" applyNumberFormat="1" applyFont="1" applyFill="1" applyBorder="1">
      <alignment vertical="center"/>
    </xf>
    <xf numFmtId="10" fontId="4" fillId="8" borderId="1" xfId="0" applyNumberFormat="1" applyFont="1" applyFill="1" applyBorder="1">
      <alignment vertical="center"/>
    </xf>
    <xf numFmtId="0" fontId="2" fillId="0" borderId="1" xfId="0" applyFont="1" applyBorder="1" applyAlignment="1">
      <alignment vertical="top"/>
    </xf>
    <xf numFmtId="0" fontId="1" fillId="5" borderId="1" xfId="0" applyFont="1" applyFill="1" applyBorder="1" applyAlignment="1">
      <alignment vertical="top"/>
    </xf>
    <xf numFmtId="2" fontId="2" fillId="0" borderId="1" xfId="0" applyNumberFormat="1" applyFont="1" applyBorder="1">
      <alignment vertical="center"/>
    </xf>
    <xf numFmtId="2" fontId="2" fillId="3" borderId="1" xfId="0" applyNumberFormat="1" applyFont="1" applyFill="1" applyBorder="1">
      <alignment vertical="center"/>
    </xf>
    <xf numFmtId="0" fontId="4" fillId="2" borderId="1" xfId="0" applyFont="1" applyFill="1" applyBorder="1" applyAlignment="1">
      <alignment horizontal="center" vertical="center"/>
    </xf>
  </cellXfs>
  <cellStyles count="20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政府性基金预算收支表_Normal" xfId="49"/>
    <cellStyle name="政府性基金预算收支表_Comma" xfId="50"/>
    <cellStyle name="政府性基金预算收支表_Currency" xfId="51"/>
    <cellStyle name="政府性基金预算收支表_Percent" xfId="52"/>
    <cellStyle name="政府性基金预算收支表_Comma [0]" xfId="53"/>
    <cellStyle name="政府性基金预算收支表_Currency [0]" xfId="54"/>
    <cellStyle name="政府性基金预算收支表_超链接" xfId="55"/>
    <cellStyle name="政府性基金预算收支表_已访问的超链接" xfId="56"/>
    <cellStyle name="政府性基金预算收支表_Note" xfId="57"/>
    <cellStyle name="政府性基金预算收支表_Warning Text" xfId="58"/>
    <cellStyle name="政府性基金预算收支表_Title" xfId="59"/>
    <cellStyle name="政府性基金预算收支表_Explanatory Text" xfId="60"/>
    <cellStyle name="政府性基金预算收支表_Heading 1" xfId="61"/>
    <cellStyle name="政府性基金预算收支表_Heading 2" xfId="62"/>
    <cellStyle name="政府性基金预算收支表_Heading 3" xfId="63"/>
    <cellStyle name="政府性基金预算收支表_Heading 4" xfId="64"/>
    <cellStyle name="政府性基金预算收支表_Input" xfId="65"/>
    <cellStyle name="政府性基金预算收支表_Output" xfId="66"/>
    <cellStyle name="政府性基金预算收支表_Calculation" xfId="67"/>
    <cellStyle name="政府性基金预算收支表_Check Cell" xfId="68"/>
    <cellStyle name="政府性基金预算收支表_Linked Cell" xfId="69"/>
    <cellStyle name="政府性基金预算收支表_Total" xfId="70"/>
    <cellStyle name="政府性基金预算收支表_Good" xfId="71"/>
    <cellStyle name="政府性基金预算收支表_Bad" xfId="72"/>
    <cellStyle name="政府性基金预算收支表_Neutral" xfId="73"/>
    <cellStyle name="政府性基金预算收支表_Accent1" xfId="74"/>
    <cellStyle name="政府性基金预算收支表_20% - Accent1" xfId="75"/>
    <cellStyle name="政府性基金预算收支表_40% - Accent1" xfId="76"/>
    <cellStyle name="政府性基金预算收支表_60% - Accent1" xfId="77"/>
    <cellStyle name="政府性基金预算收支表_Accent2" xfId="78"/>
    <cellStyle name="政府性基金预算收支表_20% - Accent2" xfId="79"/>
    <cellStyle name="政府性基金预算收支表_40% - Accent2" xfId="80"/>
    <cellStyle name="政府性基金预算收支表_60% - Accent2" xfId="81"/>
    <cellStyle name="政府性基金预算收支表_Accent3" xfId="82"/>
    <cellStyle name="政府性基金预算收支表_20% - Accent3" xfId="83"/>
    <cellStyle name="政府性基金预算收支表_40% - Accent3" xfId="84"/>
    <cellStyle name="政府性基金预算收支表_60% - Accent3" xfId="85"/>
    <cellStyle name="政府性基金预算收支表_Accent4" xfId="86"/>
    <cellStyle name="政府性基金预算收支表_20% - Accent4" xfId="87"/>
    <cellStyle name="政府性基金预算收支表_40% - Accent4" xfId="88"/>
    <cellStyle name="政府性基金预算收支表_60% - Accent4" xfId="89"/>
    <cellStyle name="政府性基金预算收支表_Accent5" xfId="90"/>
    <cellStyle name="政府性基金预算收支表_20% - Accent5" xfId="91"/>
    <cellStyle name="政府性基金预算收支表_40% - Accent5" xfId="92"/>
    <cellStyle name="政府性基金预算收支表_60% - Accent5" xfId="93"/>
    <cellStyle name="政府性基金预算收支表_Accent6" xfId="94"/>
    <cellStyle name="政府性基金预算收支表_20% - Accent6" xfId="95"/>
    <cellStyle name="政府性基金预算收支表_40% - Accent6" xfId="96"/>
    <cellStyle name="政府性基金预算收支表_60% - Accent6" xfId="97"/>
    <cellStyle name="政府性基金预算收支表_常规 5" xfId="98"/>
    <cellStyle name="政府性基金预算收支表_常规 4 2" xfId="99"/>
    <cellStyle name="政府性基金预算收支表_常规 4" xfId="100"/>
    <cellStyle name="政府性基金预算收支表_常规 3 2 2" xfId="101"/>
    <cellStyle name="政府性基金预算收支表_常规 3 2" xfId="102"/>
    <cellStyle name="政府性基金预算收支表_好_保定市2015年预算表格（八张全表不含定州）" xfId="103"/>
    <cellStyle name="政府性基金预算收支表_常规 2_保定市2015年预算表格（八张全表不含定州）" xfId="104"/>
    <cellStyle name="政府性基金预算收支表_常规 2" xfId="105"/>
    <cellStyle name="政府性基金预算收支表_常规 3_保定市2015年预算表格（八张全表不含定州）" xfId="106"/>
    <cellStyle name="政府性基金预算收支表_常规 16" xfId="107"/>
    <cellStyle name="政府性基金预算收支表_常规 12" xfId="108"/>
    <cellStyle name="政府性基金预算收支表_常规 11" xfId="109"/>
    <cellStyle name="政府性基金预算收支表_差_保定市2015年预算表格（八张全表不含定州）" xfId="110"/>
    <cellStyle name="政府性基金预算收支表_百分比 2" xfId="111"/>
    <cellStyle name="政府性基金预算收支表_常规 4 3" xfId="112"/>
    <cellStyle name="政府性基金预算收支表_常规 2 2 2" xfId="113"/>
    <cellStyle name="政府性基金预算收支表_常规 2 10" xfId="114"/>
    <cellStyle name="政府性基金预算收支表_常规 2 3" xfId="115"/>
    <cellStyle name="政府性基金预算收支表_常规 2 4" xfId="116"/>
    <cellStyle name="政府性基金预算收支表_常规 2 2" xfId="117"/>
    <cellStyle name="政府性基金预算收支表_常规 3" xfId="118"/>
    <cellStyle name="政府性基金预算收支表_常规 4_☆广阳区(3月2日)" xfId="119"/>
    <cellStyle name="政府性基金预算收支表_常规 11 7" xfId="120"/>
    <cellStyle name="政府性基金预算收支表_常规 10" xfId="121"/>
    <cellStyle name="政府性基金预算收支表_好_部门基本支出预算统计表2016发海娟" xfId="122"/>
    <cellStyle name="政府性基金预算收支表_常规 2 4 2" xfId="123"/>
    <cellStyle name="政府性基金预算收支表_差_部门基本支出预算统计表2016发海娟" xfId="124"/>
    <cellStyle name="政府性基金预算收支表___builtInStyle76" xfId="125"/>
    <cellStyle name="政府性基金预算收支表___builtInStyle77" xfId="126"/>
    <cellStyle name="政府性基金预算收支表___builtInStyle78" xfId="127"/>
    <cellStyle name="政府性基金预算收支表___builtInStyle79" xfId="128"/>
    <cellStyle name="政府性基金预算收支表___builtInStyle80" xfId="129"/>
    <cellStyle name="政府性基金预算收支表___builtInStyle81" xfId="130"/>
    <cellStyle name="政府性基金预算收支表___builtInStyle82" xfId="131"/>
    <cellStyle name="政府性基金预算收支表___builtInStyle83" xfId="132"/>
    <cellStyle name="政府性基金预算收支表___builtInStyle84" xfId="133"/>
    <cellStyle name="政府性基金预算收支表___builtInStyle85" xfId="134"/>
    <cellStyle name="政府性基金预算收支表___builtInStyle86" xfId="135"/>
    <cellStyle name="政府性基金预算收支表___builtInStyle87" xfId="136"/>
    <cellStyle name="政府性基金预算收支表___builtInStyle88" xfId="137"/>
    <cellStyle name="政府性基金预算收支表___builtInStyle89" xfId="138"/>
    <cellStyle name="政府性基金预算收支表___builtInStyle90" xfId="139"/>
    <cellStyle name="政府性基金预算收支表___builtInStyle91" xfId="140"/>
    <cellStyle name="政府性基金预算收支表___builtInStyle92" xfId="141"/>
    <cellStyle name="政府性基金预算收支表___builtInStyle93" xfId="142"/>
    <cellStyle name="政府性基金预算收支表___builtInStyle94" xfId="143"/>
    <cellStyle name="政府性基金预算收支表___builtInStyle95" xfId="144"/>
    <cellStyle name="政府性基金预算收支表___builtInStyle96" xfId="145"/>
    <cellStyle name="政府性基金预算收支表___builtInStyle97" xfId="146"/>
    <cellStyle name="政府性基金预算收支表___builtInStyle98" xfId="147"/>
    <cellStyle name="政府性基金预算收支表___builtInStyle99" xfId="148"/>
    <cellStyle name="政府性基金预算收支表___builtInStyle100" xfId="149"/>
    <cellStyle name="政府性基金预算收支表___builtInStyle101" xfId="150"/>
    <cellStyle name="政府性基金预算收支表___builtInStyle102" xfId="151"/>
    <cellStyle name="政府性基金预算收支表___builtInStyle103" xfId="152"/>
    <cellStyle name="政府性基金预算收支表___builtInStyle104" xfId="153"/>
    <cellStyle name="政府性基金预算收支表___builtInStyle105" xfId="154"/>
    <cellStyle name="政府性基金预算收支表___builtInStyle106" xfId="155"/>
    <cellStyle name="政府性基金预算收支表___builtInStyle107" xfId="156"/>
    <cellStyle name="政府性基金预算收支表___builtInStyle108" xfId="157"/>
    <cellStyle name="政府性基金预算收支表___builtInStyle109" xfId="158"/>
    <cellStyle name="政府性基金预算收支表___builtInStyle110" xfId="159"/>
    <cellStyle name="政府性基金预算收支表___builtInStyle111" xfId="160"/>
    <cellStyle name="政府性基金预算收支表___builtInStyle112" xfId="161"/>
    <cellStyle name="政府性基金预算收支表___builtInStyle113" xfId="162"/>
    <cellStyle name="政府性基金预算收支表___builtInStyle114" xfId="163"/>
    <cellStyle name="政府性基金预算收支表___builtInStyle115" xfId="164"/>
    <cellStyle name="政府性基金预算收支表___builtInStyle116" xfId="165"/>
    <cellStyle name="政府性基金预算收支表___builtInStyle117" xfId="166"/>
    <cellStyle name="政府性基金预算收支表___builtInStyle118" xfId="167"/>
    <cellStyle name="政府性基金预算收支表___builtInStyle119" xfId="168"/>
    <cellStyle name="政府性基金预算收支表___builtInStyle120" xfId="169"/>
    <cellStyle name="政府性基金预算收支表___builtInStyle121" xfId="170"/>
    <cellStyle name="政府性基金预算收支表___builtInStyle122" xfId="171"/>
    <cellStyle name="政府性基金预算收支表___builtInStyle123" xfId="172"/>
    <cellStyle name="政府性基金预算收支表___builtInStyle124" xfId="173"/>
    <cellStyle name="政府性基金预算收支表___builtInStyle125" xfId="174"/>
    <cellStyle name="政府性基金预算收支表___builtInStyle126" xfId="175"/>
    <cellStyle name="政府性基金预算收支表___builtInStyle127" xfId="176"/>
    <cellStyle name="政府性基金预算收支表___builtInStyle128" xfId="177"/>
    <cellStyle name="政府性基金预算收支表___builtInStyle129" xfId="178"/>
    <cellStyle name="政府性基金预算收支表___builtInStyle130" xfId="179"/>
    <cellStyle name="政府性基金预算收支表___builtInStyle131" xfId="180"/>
    <cellStyle name="政府性基金预算收支表___builtInStyle132" xfId="181"/>
    <cellStyle name="政府性基金预算收支表___builtInStyle133" xfId="182"/>
    <cellStyle name="政府性基金预算收支表___builtInStyle134" xfId="183"/>
    <cellStyle name="政府性基金预算收支表___builtInStyle135" xfId="184"/>
    <cellStyle name="政府性基金预算收支表___builtInStyle136" xfId="185"/>
    <cellStyle name="政府性基金预算收支表___builtInStyle137" xfId="186"/>
    <cellStyle name="政府性基金预算收支表___builtInStyle138" xfId="187"/>
    <cellStyle name="政府性基金预算收支表___builtInStyle139" xfId="188"/>
    <cellStyle name="政府性基金预算收支表___builtInStyle140" xfId="189"/>
    <cellStyle name="政府性基金预算收支表___builtInStyle141" xfId="190"/>
    <cellStyle name="政府性基金预算收支表___builtInStyle142" xfId="191"/>
    <cellStyle name="政府性基金预算收支表___builtInStyle143" xfId="192"/>
    <cellStyle name="政府性基金预算收支表___builtInStyle144" xfId="193"/>
    <cellStyle name="政府性基金预算收支表___builtInStyle145" xfId="194"/>
    <cellStyle name="政府性基金预算收支表___builtInStyle146" xfId="195"/>
    <cellStyle name="政府性基金预算收支表___builtInStyle147" xfId="196"/>
    <cellStyle name="政府性基金预算收支表___builtInStyle148" xfId="197"/>
    <cellStyle name="政府性基金预算收支表___builtInStyle149" xfId="198"/>
    <cellStyle name="政府性基金预算收支表___builtInStyle150" xfId="199"/>
    <cellStyle name="政府性基金预算收支表___builtInStyle151" xfId="200"/>
    <cellStyle name="政府性基金预算收支表___builtInStyle152" xfId="201"/>
    <cellStyle name="政府性基金预算收支表___builtInStyle153" xfId="202"/>
    <cellStyle name="政府性基金预算收支表___builtInStyle154" xfId="20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1"/>
  <sheetViews>
    <sheetView showGridLines="0" tabSelected="1" zoomScale="40" zoomScaleNormal="40" workbookViewId="0">
      <selection activeCell="K16" sqref="K16"/>
    </sheetView>
  </sheetViews>
  <sheetFormatPr defaultColWidth="8.70909090909091" defaultRowHeight="14.25" customHeight="1"/>
  <cols>
    <col min="1" max="1" width="11.7090909090909" customWidth="1"/>
    <col min="2" max="2" width="69.1363636363636" customWidth="1"/>
    <col min="3" max="3" width="15.1363636363636" customWidth="1"/>
    <col min="4" max="4" width="16.5727272727273" customWidth="1"/>
    <col min="5" max="5" width="14.2818181818182" customWidth="1"/>
    <col min="6" max="6" width="17.7090909090909" customWidth="1"/>
    <col min="7" max="7" width="22.2818181818182" customWidth="1"/>
    <col min="8" max="8" width="9.70909090909091" customWidth="1"/>
    <col min="9" max="9" width="42.4181818181818" customWidth="1"/>
    <col min="10" max="10" width="12" customWidth="1"/>
    <col min="11" max="11" width="16.5727272727273" customWidth="1"/>
    <col min="12" max="12" width="10.7090909090909" customWidth="1"/>
    <col min="13" max="13" width="17.7090909090909" customWidth="1"/>
    <col min="14" max="14" width="22.2818181818182" customWidth="1"/>
    <col min="15" max="15" width="44" customWidth="1"/>
  </cols>
  <sheetData>
    <row r="1" customHeight="1" spans="1:15">
      <c r="A1" s="1" t="s">
        <v>0</v>
      </c>
      <c r="B1" s="2"/>
      <c r="C1" s="2"/>
      <c r="D1" s="2"/>
      <c r="E1" s="2"/>
      <c r="F1" s="2"/>
      <c r="G1" s="2"/>
      <c r="H1" s="3"/>
      <c r="I1" s="2"/>
      <c r="J1" s="2"/>
      <c r="K1" s="2"/>
      <c r="L1" s="2"/>
      <c r="M1" s="2"/>
      <c r="N1" s="2"/>
      <c r="O1" s="2"/>
    </row>
    <row r="2" ht="24" customHeight="1" spans="1:15">
      <c r="A2" s="4" t="s">
        <v>1</v>
      </c>
      <c r="B2" s="4"/>
      <c r="C2" s="4"/>
      <c r="D2" s="4"/>
      <c r="E2" s="4"/>
      <c r="F2" s="4"/>
      <c r="G2" s="4"/>
      <c r="H2" s="4"/>
      <c r="I2" s="4"/>
      <c r="J2" s="4"/>
      <c r="K2" s="4"/>
      <c r="L2" s="4"/>
      <c r="M2" s="4"/>
      <c r="N2" s="4"/>
      <c r="O2" s="4"/>
    </row>
    <row r="3" ht="15.75" customHeight="1" spans="1:15">
      <c r="A3" s="5" t="s">
        <v>2</v>
      </c>
      <c r="B3" s="5"/>
      <c r="C3" s="5"/>
      <c r="D3" s="5"/>
      <c r="E3" s="5"/>
      <c r="F3" s="5"/>
      <c r="G3" s="5"/>
      <c r="H3" s="6"/>
      <c r="I3" s="5"/>
      <c r="J3" s="5"/>
      <c r="K3" s="5"/>
      <c r="L3" s="5"/>
      <c r="M3" s="5"/>
      <c r="N3" s="5"/>
      <c r="O3" s="5"/>
    </row>
    <row r="4" ht="23.25" customHeight="1" spans="1:15">
      <c r="A4" s="7" t="s">
        <v>3</v>
      </c>
      <c r="B4" s="7"/>
      <c r="C4" s="7"/>
      <c r="D4" s="7"/>
      <c r="E4" s="7"/>
      <c r="F4" s="7"/>
      <c r="G4" s="7"/>
      <c r="H4" s="7" t="s">
        <v>4</v>
      </c>
      <c r="I4" s="7"/>
      <c r="J4" s="7"/>
      <c r="K4" s="7"/>
      <c r="L4" s="7"/>
      <c r="M4" s="7"/>
      <c r="N4" s="7"/>
      <c r="O4" s="7"/>
    </row>
    <row r="5" ht="19.5" customHeight="1" spans="1:15">
      <c r="A5" s="7" t="s">
        <v>5</v>
      </c>
      <c r="B5" s="7" t="s">
        <v>6</v>
      </c>
      <c r="C5" s="7" t="s">
        <v>7</v>
      </c>
      <c r="D5" s="7" t="s">
        <v>8</v>
      </c>
      <c r="E5" s="7" t="s">
        <v>9</v>
      </c>
      <c r="F5" s="7"/>
      <c r="G5" s="7"/>
      <c r="H5" s="7" t="s">
        <v>5</v>
      </c>
      <c r="I5" s="7" t="s">
        <v>6</v>
      </c>
      <c r="J5" s="7" t="s">
        <v>7</v>
      </c>
      <c r="K5" s="7" t="s">
        <v>8</v>
      </c>
      <c r="L5" s="7" t="s">
        <v>9</v>
      </c>
      <c r="M5" s="7"/>
      <c r="N5" s="7"/>
      <c r="O5" s="7"/>
    </row>
    <row r="6" ht="60" customHeight="1" spans="1:15">
      <c r="A6" s="7"/>
      <c r="B6" s="7"/>
      <c r="C6" s="7"/>
      <c r="D6" s="7"/>
      <c r="E6" s="7" t="s">
        <v>10</v>
      </c>
      <c r="F6" s="7" t="s">
        <v>11</v>
      </c>
      <c r="G6" s="7" t="s">
        <v>12</v>
      </c>
      <c r="H6" s="7"/>
      <c r="I6" s="7"/>
      <c r="J6" s="7"/>
      <c r="K6" s="7"/>
      <c r="L6" s="7" t="s">
        <v>10</v>
      </c>
      <c r="M6" s="7" t="s">
        <v>11</v>
      </c>
      <c r="N6" s="7" t="s">
        <v>12</v>
      </c>
      <c r="O6" s="7" t="s">
        <v>13</v>
      </c>
    </row>
    <row r="7" ht="15.75" customHeight="1" spans="1:15">
      <c r="A7" s="8" t="s">
        <v>14</v>
      </c>
      <c r="B7" s="9" t="s">
        <v>15</v>
      </c>
      <c r="C7" s="10">
        <f>SUM(C8,C10:C14,C20,C22,C25:C27,C29:C31,C37:C38)</f>
        <v>23600</v>
      </c>
      <c r="D7" s="10">
        <f>SUM(D8,D10:D14,D20,D22,D25:D27,D29:D31,D37:D38)</f>
        <v>725</v>
      </c>
      <c r="E7" s="10">
        <f>SUM(E8,E10:E14,E20,E22,E25:E27,E29:E31,E37:E38)</f>
        <v>5000</v>
      </c>
      <c r="F7" s="11">
        <f t="shared" ref="F7:F39" si="0">IFERROR($E7/C7,)</f>
        <v>0.211864406779661</v>
      </c>
      <c r="G7" s="11">
        <f t="shared" ref="G7:G39" si="1">IFERROR($E7/D7,)</f>
        <v>6.89655172413793</v>
      </c>
      <c r="H7" s="12" t="s">
        <v>16</v>
      </c>
      <c r="I7" s="39" t="s">
        <v>17</v>
      </c>
      <c r="J7" s="40"/>
      <c r="K7" s="40"/>
      <c r="L7" s="40"/>
      <c r="M7" s="41">
        <f t="shared" ref="M7:M25" si="2">IFERROR($L7/J7,)</f>
        <v>0</v>
      </c>
      <c r="N7" s="41">
        <f t="shared" ref="N7:N25" si="3">IFERROR($L7/K7,)</f>
        <v>0</v>
      </c>
      <c r="O7" s="42"/>
    </row>
    <row r="8" ht="15.75" customHeight="1" spans="1:15">
      <c r="A8" s="13" t="s">
        <v>18</v>
      </c>
      <c r="B8" s="14" t="s">
        <v>19</v>
      </c>
      <c r="C8" s="15">
        <f>C9</f>
        <v>0</v>
      </c>
      <c r="D8" s="15">
        <f>D9</f>
        <v>0</v>
      </c>
      <c r="E8" s="15">
        <f>E9</f>
        <v>0</v>
      </c>
      <c r="F8" s="16">
        <f t="shared" si="0"/>
        <v>0</v>
      </c>
      <c r="G8" s="16">
        <f t="shared" si="1"/>
        <v>0</v>
      </c>
      <c r="H8" s="17" t="s">
        <v>20</v>
      </c>
      <c r="I8" s="43" t="s">
        <v>21</v>
      </c>
      <c r="J8" s="44"/>
      <c r="K8" s="44"/>
      <c r="L8" s="44"/>
      <c r="M8" s="25">
        <f t="shared" si="2"/>
        <v>0</v>
      </c>
      <c r="N8" s="25">
        <f t="shared" si="3"/>
        <v>0</v>
      </c>
      <c r="O8" s="23"/>
    </row>
    <row r="9" ht="15.75" customHeight="1" spans="1:15">
      <c r="A9" s="13" t="s">
        <v>22</v>
      </c>
      <c r="B9" s="14" t="s">
        <v>23</v>
      </c>
      <c r="C9" s="18"/>
      <c r="D9" s="18"/>
      <c r="E9" s="18"/>
      <c r="F9" s="16">
        <f t="shared" si="0"/>
        <v>0</v>
      </c>
      <c r="G9" s="16">
        <f t="shared" si="1"/>
        <v>0</v>
      </c>
      <c r="H9" s="17" t="s">
        <v>24</v>
      </c>
      <c r="I9" s="43" t="s">
        <v>25</v>
      </c>
      <c r="J9" s="44"/>
      <c r="K9" s="44"/>
      <c r="L9" s="45"/>
      <c r="M9" s="25">
        <f t="shared" si="2"/>
        <v>0</v>
      </c>
      <c r="N9" s="25">
        <f t="shared" si="3"/>
        <v>0</v>
      </c>
      <c r="O9" s="23"/>
    </row>
    <row r="10" ht="15.75" customHeight="1" spans="1:15">
      <c r="A10" s="13" t="s">
        <v>26</v>
      </c>
      <c r="B10" s="14" t="s">
        <v>27</v>
      </c>
      <c r="C10" s="18"/>
      <c r="D10" s="18"/>
      <c r="E10" s="18"/>
      <c r="F10" s="16">
        <f t="shared" si="0"/>
        <v>0</v>
      </c>
      <c r="G10" s="16">
        <f t="shared" si="1"/>
        <v>0</v>
      </c>
      <c r="H10" s="17" t="s">
        <v>28</v>
      </c>
      <c r="I10" s="43" t="s">
        <v>29</v>
      </c>
      <c r="J10" s="44"/>
      <c r="K10" s="44"/>
      <c r="L10" s="44"/>
      <c r="M10" s="25">
        <f t="shared" si="2"/>
        <v>0</v>
      </c>
      <c r="N10" s="25">
        <f t="shared" si="3"/>
        <v>0</v>
      </c>
      <c r="O10" s="23"/>
    </row>
    <row r="11" ht="15.75" customHeight="1" spans="1:15">
      <c r="A11" s="19" t="s">
        <v>30</v>
      </c>
      <c r="B11" s="14" t="s">
        <v>31</v>
      </c>
      <c r="C11" s="18"/>
      <c r="D11" s="18"/>
      <c r="E11" s="18"/>
      <c r="F11" s="16">
        <f t="shared" si="0"/>
        <v>0</v>
      </c>
      <c r="G11" s="16">
        <f t="shared" si="1"/>
        <v>0</v>
      </c>
      <c r="H11" s="17" t="s">
        <v>32</v>
      </c>
      <c r="I11" s="43" t="s">
        <v>33</v>
      </c>
      <c r="J11" s="44"/>
      <c r="K11" s="44"/>
      <c r="L11" s="44"/>
      <c r="M11" s="25">
        <f t="shared" si="2"/>
        <v>0</v>
      </c>
      <c r="N11" s="25">
        <f t="shared" si="3"/>
        <v>0</v>
      </c>
      <c r="O11" s="23"/>
    </row>
    <row r="12" ht="15.75" customHeight="1" spans="1:15">
      <c r="A12" s="13" t="s">
        <v>34</v>
      </c>
      <c r="B12" s="14" t="s">
        <v>35</v>
      </c>
      <c r="C12" s="18"/>
      <c r="D12" s="18"/>
      <c r="E12" s="18"/>
      <c r="F12" s="16">
        <f t="shared" si="0"/>
        <v>0</v>
      </c>
      <c r="G12" s="16">
        <f t="shared" si="1"/>
        <v>0</v>
      </c>
      <c r="H12" s="17" t="s">
        <v>36</v>
      </c>
      <c r="I12" s="43" t="s">
        <v>37</v>
      </c>
      <c r="J12" s="44"/>
      <c r="K12" s="44"/>
      <c r="L12" s="44"/>
      <c r="M12" s="25">
        <f t="shared" si="2"/>
        <v>0</v>
      </c>
      <c r="N12" s="25">
        <f t="shared" si="3"/>
        <v>0</v>
      </c>
      <c r="O12" s="23"/>
    </row>
    <row r="13" ht="15.75" customHeight="1" spans="1:15">
      <c r="A13" s="13" t="s">
        <v>38</v>
      </c>
      <c r="B13" s="14" t="s">
        <v>39</v>
      </c>
      <c r="C13" s="18"/>
      <c r="D13" s="18"/>
      <c r="E13" s="18"/>
      <c r="F13" s="16">
        <f t="shared" si="0"/>
        <v>0</v>
      </c>
      <c r="G13" s="16">
        <f t="shared" si="1"/>
        <v>0</v>
      </c>
      <c r="H13" s="17" t="s">
        <v>40</v>
      </c>
      <c r="I13" s="43" t="s">
        <v>41</v>
      </c>
      <c r="J13" s="44">
        <v>700</v>
      </c>
      <c r="K13" s="44">
        <v>2753</v>
      </c>
      <c r="L13" s="44">
        <v>2546</v>
      </c>
      <c r="M13" s="25">
        <f t="shared" si="2"/>
        <v>3.63714285714286</v>
      </c>
      <c r="N13" s="25">
        <f t="shared" si="3"/>
        <v>0.924809298946604</v>
      </c>
      <c r="O13" s="23"/>
    </row>
    <row r="14" ht="15.75" customHeight="1" spans="1:15">
      <c r="A14" s="13" t="s">
        <v>42</v>
      </c>
      <c r="B14" s="14" t="s">
        <v>43</v>
      </c>
      <c r="C14" s="15">
        <f>SUM(C15:C19)</f>
        <v>23600</v>
      </c>
      <c r="D14" s="15">
        <f>SUM(D15:D19)</f>
        <v>725</v>
      </c>
      <c r="E14" s="15">
        <f>SUM(E15:E19)</f>
        <v>5000</v>
      </c>
      <c r="F14" s="16">
        <f t="shared" si="0"/>
        <v>0.211864406779661</v>
      </c>
      <c r="G14" s="16">
        <f t="shared" si="1"/>
        <v>6.89655172413793</v>
      </c>
      <c r="H14" s="17" t="s">
        <v>44</v>
      </c>
      <c r="I14" s="43" t="s">
        <v>45</v>
      </c>
      <c r="J14" s="44"/>
      <c r="K14" s="44"/>
      <c r="L14" s="44"/>
      <c r="M14" s="25">
        <f t="shared" si="2"/>
        <v>0</v>
      </c>
      <c r="N14" s="25">
        <f t="shared" si="3"/>
        <v>0</v>
      </c>
      <c r="O14" s="23"/>
    </row>
    <row r="15" ht="15.75" customHeight="1" spans="1:15">
      <c r="A15" s="13" t="s">
        <v>46</v>
      </c>
      <c r="B15" s="20" t="s">
        <v>47</v>
      </c>
      <c r="C15" s="18">
        <v>23600</v>
      </c>
      <c r="D15" s="18">
        <v>725</v>
      </c>
      <c r="E15" s="18">
        <v>5000</v>
      </c>
      <c r="F15" s="16">
        <f t="shared" si="0"/>
        <v>0.211864406779661</v>
      </c>
      <c r="G15" s="16">
        <f t="shared" si="1"/>
        <v>6.89655172413793</v>
      </c>
      <c r="H15" s="17" t="s">
        <v>48</v>
      </c>
      <c r="I15" s="43" t="s">
        <v>49</v>
      </c>
      <c r="J15" s="44"/>
      <c r="K15" s="44"/>
      <c r="L15" s="44"/>
      <c r="M15" s="25">
        <f t="shared" si="2"/>
        <v>0</v>
      </c>
      <c r="N15" s="25">
        <f t="shared" si="3"/>
        <v>0</v>
      </c>
      <c r="O15" s="23"/>
    </row>
    <row r="16" ht="15.75" customHeight="1" spans="1:15">
      <c r="A16" s="13" t="s">
        <v>50</v>
      </c>
      <c r="B16" s="20" t="s">
        <v>51</v>
      </c>
      <c r="C16" s="18"/>
      <c r="D16" s="18"/>
      <c r="E16" s="18"/>
      <c r="F16" s="16">
        <f t="shared" si="0"/>
        <v>0</v>
      </c>
      <c r="G16" s="16">
        <f t="shared" si="1"/>
        <v>0</v>
      </c>
      <c r="H16" s="17" t="s">
        <v>52</v>
      </c>
      <c r="I16" s="43" t="s">
        <v>53</v>
      </c>
      <c r="J16" s="44"/>
      <c r="K16" s="44">
        <v>362</v>
      </c>
      <c r="L16" s="44">
        <v>208</v>
      </c>
      <c r="M16" s="25">
        <f t="shared" si="2"/>
        <v>0</v>
      </c>
      <c r="N16" s="25">
        <f t="shared" si="3"/>
        <v>0.574585635359116</v>
      </c>
      <c r="O16" s="23"/>
    </row>
    <row r="17" ht="15.75" customHeight="1" spans="1:15">
      <c r="A17" s="13" t="s">
        <v>54</v>
      </c>
      <c r="B17" s="20" t="s">
        <v>55</v>
      </c>
      <c r="C17" s="18"/>
      <c r="D17" s="18"/>
      <c r="E17" s="18"/>
      <c r="F17" s="16">
        <f t="shared" si="0"/>
        <v>0</v>
      </c>
      <c r="G17" s="16">
        <f t="shared" si="1"/>
        <v>0</v>
      </c>
      <c r="H17" s="17" t="s">
        <v>56</v>
      </c>
      <c r="I17" s="43" t="s">
        <v>57</v>
      </c>
      <c r="J17" s="44"/>
      <c r="K17" s="44"/>
      <c r="L17" s="44"/>
      <c r="M17" s="25">
        <f t="shared" si="2"/>
        <v>0</v>
      </c>
      <c r="N17" s="25">
        <f t="shared" si="3"/>
        <v>0</v>
      </c>
      <c r="O17" s="23"/>
    </row>
    <row r="18" ht="15.75" customHeight="1" spans="1:15">
      <c r="A18" s="13" t="s">
        <v>58</v>
      </c>
      <c r="B18" s="20" t="s">
        <v>59</v>
      </c>
      <c r="C18" s="18"/>
      <c r="D18" s="18"/>
      <c r="E18" s="18"/>
      <c r="F18" s="16">
        <f t="shared" si="0"/>
        <v>0</v>
      </c>
      <c r="G18" s="16">
        <f t="shared" si="1"/>
        <v>0</v>
      </c>
      <c r="H18" s="17" t="s">
        <v>60</v>
      </c>
      <c r="I18" s="43" t="s">
        <v>61</v>
      </c>
      <c r="J18" s="44"/>
      <c r="K18" s="44"/>
      <c r="L18" s="44"/>
      <c r="M18" s="25">
        <f t="shared" si="2"/>
        <v>0</v>
      </c>
      <c r="N18" s="25">
        <f t="shared" si="3"/>
        <v>0</v>
      </c>
      <c r="O18" s="23"/>
    </row>
    <row r="19" ht="15.75" customHeight="1" spans="1:15">
      <c r="A19" s="13" t="s">
        <v>62</v>
      </c>
      <c r="B19" s="20" t="s">
        <v>63</v>
      </c>
      <c r="C19" s="18"/>
      <c r="D19" s="18"/>
      <c r="E19" s="18"/>
      <c r="F19" s="16">
        <f t="shared" si="0"/>
        <v>0</v>
      </c>
      <c r="G19" s="16">
        <f t="shared" si="1"/>
        <v>0</v>
      </c>
      <c r="H19" s="17" t="s">
        <v>64</v>
      </c>
      <c r="I19" s="43" t="s">
        <v>65</v>
      </c>
      <c r="J19" s="44"/>
      <c r="K19" s="44"/>
      <c r="L19" s="44"/>
      <c r="M19" s="25">
        <f t="shared" si="2"/>
        <v>0</v>
      </c>
      <c r="N19" s="25">
        <f t="shared" si="3"/>
        <v>0</v>
      </c>
      <c r="O19" s="23"/>
    </row>
    <row r="20" ht="15.75" customHeight="1" spans="1:15">
      <c r="A20" s="13" t="s">
        <v>66</v>
      </c>
      <c r="B20" s="14" t="s">
        <v>67</v>
      </c>
      <c r="C20" s="15">
        <f>C21</f>
        <v>0</v>
      </c>
      <c r="D20" s="15">
        <f>D21</f>
        <v>0</v>
      </c>
      <c r="E20" s="15">
        <f>E21</f>
        <v>0</v>
      </c>
      <c r="F20" s="16">
        <f t="shared" si="0"/>
        <v>0</v>
      </c>
      <c r="G20" s="16">
        <f t="shared" si="1"/>
        <v>0</v>
      </c>
      <c r="H20" s="17" t="s">
        <v>68</v>
      </c>
      <c r="I20" s="43" t="s">
        <v>69</v>
      </c>
      <c r="J20" s="44"/>
      <c r="K20" s="44"/>
      <c r="L20" s="44"/>
      <c r="M20" s="25">
        <f t="shared" si="2"/>
        <v>0</v>
      </c>
      <c r="N20" s="25">
        <f t="shared" si="3"/>
        <v>0</v>
      </c>
      <c r="O20" s="46"/>
    </row>
    <row r="21" ht="15.75" customHeight="1" spans="1:15">
      <c r="A21" s="13" t="s">
        <v>70</v>
      </c>
      <c r="B21" s="14" t="s">
        <v>71</v>
      </c>
      <c r="C21" s="18"/>
      <c r="D21" s="18"/>
      <c r="E21" s="18"/>
      <c r="F21" s="16">
        <f t="shared" si="0"/>
        <v>0</v>
      </c>
      <c r="G21" s="16">
        <f t="shared" si="1"/>
        <v>0</v>
      </c>
      <c r="H21" s="17" t="s">
        <v>72</v>
      </c>
      <c r="I21" s="43" t="s">
        <v>73</v>
      </c>
      <c r="J21" s="44"/>
      <c r="K21" s="44"/>
      <c r="L21" s="44"/>
      <c r="M21" s="25">
        <f t="shared" si="2"/>
        <v>0</v>
      </c>
      <c r="N21" s="25">
        <f t="shared" si="3"/>
        <v>0</v>
      </c>
      <c r="O21" s="46"/>
    </row>
    <row r="22" ht="15.75" customHeight="1" spans="1:15">
      <c r="A22" s="13" t="s">
        <v>74</v>
      </c>
      <c r="B22" s="20" t="s">
        <v>75</v>
      </c>
      <c r="C22" s="15">
        <f>SUM(C23:C24)</f>
        <v>0</v>
      </c>
      <c r="D22" s="15">
        <f>SUM(D23:D24)</f>
        <v>0</v>
      </c>
      <c r="E22" s="15">
        <f>SUM(E23:E24)</f>
        <v>0</v>
      </c>
      <c r="F22" s="16">
        <f t="shared" si="0"/>
        <v>0</v>
      </c>
      <c r="G22" s="16">
        <f t="shared" si="1"/>
        <v>0</v>
      </c>
      <c r="H22" s="17" t="s">
        <v>76</v>
      </c>
      <c r="I22" s="43" t="s">
        <v>77</v>
      </c>
      <c r="J22" s="44"/>
      <c r="K22" s="44">
        <v>1000</v>
      </c>
      <c r="L22" s="44">
        <v>410</v>
      </c>
      <c r="M22" s="25">
        <f t="shared" si="2"/>
        <v>0</v>
      </c>
      <c r="N22" s="25">
        <f t="shared" si="3"/>
        <v>0.41</v>
      </c>
      <c r="O22" s="46"/>
    </row>
    <row r="23" ht="15.75" customHeight="1" spans="1:15">
      <c r="A23" s="13" t="s">
        <v>78</v>
      </c>
      <c r="B23" s="20" t="s">
        <v>79</v>
      </c>
      <c r="C23" s="18"/>
      <c r="D23" s="18"/>
      <c r="E23" s="18"/>
      <c r="F23" s="16">
        <f t="shared" si="0"/>
        <v>0</v>
      </c>
      <c r="G23" s="16">
        <f t="shared" si="1"/>
        <v>0</v>
      </c>
      <c r="H23" s="17" t="s">
        <v>80</v>
      </c>
      <c r="I23" s="43" t="s">
        <v>81</v>
      </c>
      <c r="J23" s="44">
        <v>1459</v>
      </c>
      <c r="K23" s="44">
        <v>1220</v>
      </c>
      <c r="L23" s="44">
        <v>1319</v>
      </c>
      <c r="M23" s="25">
        <f t="shared" si="2"/>
        <v>0.904043865661412</v>
      </c>
      <c r="N23" s="25">
        <f t="shared" si="3"/>
        <v>1.08114754098361</v>
      </c>
      <c r="O23" s="46"/>
    </row>
    <row r="24" ht="15.75" customHeight="1" spans="1:15">
      <c r="A24" s="13" t="s">
        <v>82</v>
      </c>
      <c r="B24" s="20" t="s">
        <v>83</v>
      </c>
      <c r="C24" s="18"/>
      <c r="D24" s="18"/>
      <c r="E24" s="18"/>
      <c r="F24" s="16">
        <f t="shared" si="0"/>
        <v>0</v>
      </c>
      <c r="G24" s="16">
        <f t="shared" si="1"/>
        <v>0</v>
      </c>
      <c r="H24" s="17" t="s">
        <v>84</v>
      </c>
      <c r="I24" s="43" t="s">
        <v>85</v>
      </c>
      <c r="J24" s="44">
        <v>24</v>
      </c>
      <c r="K24" s="44">
        <v>2</v>
      </c>
      <c r="L24" s="44">
        <v>4</v>
      </c>
      <c r="M24" s="25">
        <f t="shared" si="2"/>
        <v>0.166666666666667</v>
      </c>
      <c r="N24" s="25">
        <f t="shared" si="3"/>
        <v>2</v>
      </c>
      <c r="O24" s="46"/>
    </row>
    <row r="25" ht="15.75" customHeight="1" spans="1:15">
      <c r="A25" s="13" t="s">
        <v>86</v>
      </c>
      <c r="B25" s="20" t="s">
        <v>87</v>
      </c>
      <c r="C25" s="18"/>
      <c r="D25" s="18"/>
      <c r="E25" s="18"/>
      <c r="F25" s="16">
        <f t="shared" si="0"/>
        <v>0</v>
      </c>
      <c r="G25" s="16">
        <f t="shared" si="1"/>
        <v>0</v>
      </c>
      <c r="H25" s="17" t="s">
        <v>88</v>
      </c>
      <c r="I25" s="43" t="s">
        <v>89</v>
      </c>
      <c r="J25" s="44"/>
      <c r="K25" s="44"/>
      <c r="L25" s="44"/>
      <c r="M25" s="47">
        <f t="shared" si="2"/>
        <v>0</v>
      </c>
      <c r="N25" s="47">
        <f t="shared" si="3"/>
        <v>0</v>
      </c>
      <c r="O25" s="46"/>
    </row>
    <row r="26" ht="15.75" customHeight="1" spans="1:15">
      <c r="A26" s="13" t="s">
        <v>90</v>
      </c>
      <c r="B26" s="14" t="s">
        <v>91</v>
      </c>
      <c r="C26" s="18"/>
      <c r="D26" s="18"/>
      <c r="E26" s="18"/>
      <c r="F26" s="16">
        <f t="shared" si="0"/>
        <v>0</v>
      </c>
      <c r="G26" s="16">
        <f t="shared" si="1"/>
        <v>0</v>
      </c>
      <c r="H26" s="17"/>
      <c r="I26" s="43"/>
      <c r="J26" s="23"/>
      <c r="K26" s="23"/>
      <c r="L26" s="23"/>
      <c r="M26" s="24"/>
      <c r="N26" s="24"/>
      <c r="O26" s="46"/>
    </row>
    <row r="27" ht="15.75" customHeight="1" spans="1:15">
      <c r="A27" s="13" t="s">
        <v>92</v>
      </c>
      <c r="B27" s="14" t="s">
        <v>93</v>
      </c>
      <c r="C27" s="15">
        <f>C28</f>
        <v>0</v>
      </c>
      <c r="D27" s="15">
        <f>D28</f>
        <v>0</v>
      </c>
      <c r="E27" s="15">
        <f>E28</f>
        <v>0</v>
      </c>
      <c r="F27" s="16">
        <f t="shared" si="0"/>
        <v>0</v>
      </c>
      <c r="G27" s="16">
        <f t="shared" si="1"/>
        <v>0</v>
      </c>
      <c r="H27" s="17"/>
      <c r="I27" s="43"/>
      <c r="J27" s="23"/>
      <c r="K27" s="23"/>
      <c r="L27" s="23"/>
      <c r="M27" s="24"/>
      <c r="N27" s="24"/>
      <c r="O27" s="46"/>
    </row>
    <row r="28" ht="15.75" customHeight="1" spans="1:15">
      <c r="A28" s="13" t="s">
        <v>94</v>
      </c>
      <c r="B28" s="14" t="s">
        <v>95</v>
      </c>
      <c r="C28" s="18"/>
      <c r="D28" s="18"/>
      <c r="E28" s="18"/>
      <c r="F28" s="16">
        <f t="shared" si="0"/>
        <v>0</v>
      </c>
      <c r="G28" s="16">
        <f t="shared" si="1"/>
        <v>0</v>
      </c>
      <c r="H28" s="17"/>
      <c r="I28" s="43"/>
      <c r="J28" s="23"/>
      <c r="K28" s="23"/>
      <c r="L28" s="23"/>
      <c r="M28" s="24"/>
      <c r="N28" s="24"/>
      <c r="O28" s="46"/>
    </row>
    <row r="29" ht="15.75" customHeight="1" spans="1:15">
      <c r="A29" s="13" t="s">
        <v>96</v>
      </c>
      <c r="B29" s="14" t="s">
        <v>97</v>
      </c>
      <c r="C29" s="18"/>
      <c r="D29" s="18"/>
      <c r="E29" s="18"/>
      <c r="F29" s="16">
        <f t="shared" si="0"/>
        <v>0</v>
      </c>
      <c r="G29" s="16">
        <f t="shared" si="1"/>
        <v>0</v>
      </c>
      <c r="H29" s="17"/>
      <c r="I29" s="43"/>
      <c r="J29" s="23"/>
      <c r="K29" s="23"/>
      <c r="L29" s="23"/>
      <c r="M29" s="24"/>
      <c r="N29" s="24"/>
      <c r="O29" s="46"/>
    </row>
    <row r="30" ht="15.75" customHeight="1" spans="1:15">
      <c r="A30" s="13" t="s">
        <v>98</v>
      </c>
      <c r="B30" s="14" t="s">
        <v>99</v>
      </c>
      <c r="C30" s="18"/>
      <c r="D30" s="18"/>
      <c r="E30" s="18"/>
      <c r="F30" s="16">
        <f t="shared" si="0"/>
        <v>0</v>
      </c>
      <c r="G30" s="16">
        <f t="shared" si="1"/>
        <v>0</v>
      </c>
      <c r="H30" s="17"/>
      <c r="I30" s="43"/>
      <c r="J30" s="23"/>
      <c r="K30" s="23"/>
      <c r="L30" s="23"/>
      <c r="M30" s="24"/>
      <c r="N30" s="24"/>
      <c r="O30" s="46"/>
    </row>
    <row r="31" ht="15.75" customHeight="1" spans="1:15">
      <c r="A31" s="13" t="s">
        <v>100</v>
      </c>
      <c r="B31" s="14" t="s">
        <v>101</v>
      </c>
      <c r="C31" s="21">
        <f>SUM(C32:C36)</f>
        <v>0</v>
      </c>
      <c r="D31" s="21">
        <f>SUM(D32:D36)</f>
        <v>0</v>
      </c>
      <c r="E31" s="21">
        <f>SUM(E32:E36)</f>
        <v>0</v>
      </c>
      <c r="F31" s="16">
        <f t="shared" si="0"/>
        <v>0</v>
      </c>
      <c r="G31" s="16">
        <f t="shared" si="1"/>
        <v>0</v>
      </c>
      <c r="H31" s="17"/>
      <c r="I31" s="43"/>
      <c r="J31" s="23"/>
      <c r="K31" s="23"/>
      <c r="L31" s="23"/>
      <c r="M31" s="24"/>
      <c r="N31" s="24"/>
      <c r="O31" s="46"/>
    </row>
    <row r="32" ht="15.75" customHeight="1" spans="1:15">
      <c r="A32" s="13" t="s">
        <v>102</v>
      </c>
      <c r="B32" s="14" t="s">
        <v>103</v>
      </c>
      <c r="C32" s="18"/>
      <c r="D32" s="18"/>
      <c r="E32" s="18"/>
      <c r="F32" s="16">
        <f t="shared" si="0"/>
        <v>0</v>
      </c>
      <c r="G32" s="16">
        <f t="shared" si="1"/>
        <v>0</v>
      </c>
      <c r="H32" s="17"/>
      <c r="I32" s="43"/>
      <c r="J32" s="23"/>
      <c r="K32" s="23"/>
      <c r="L32" s="23"/>
      <c r="M32" s="24"/>
      <c r="N32" s="24"/>
      <c r="O32" s="46"/>
    </row>
    <row r="33" ht="15.75" customHeight="1" spans="1:15">
      <c r="A33" s="13" t="s">
        <v>104</v>
      </c>
      <c r="B33" s="20" t="s">
        <v>105</v>
      </c>
      <c r="C33" s="18"/>
      <c r="D33" s="18"/>
      <c r="E33" s="18"/>
      <c r="F33" s="16">
        <f t="shared" si="0"/>
        <v>0</v>
      </c>
      <c r="G33" s="16">
        <f t="shared" si="1"/>
        <v>0</v>
      </c>
      <c r="H33" s="17"/>
      <c r="I33" s="43"/>
      <c r="J33" s="23"/>
      <c r="K33" s="23"/>
      <c r="L33" s="23"/>
      <c r="M33" s="24"/>
      <c r="N33" s="24"/>
      <c r="O33" s="46"/>
    </row>
    <row r="34" ht="15.75" customHeight="1" spans="1:15">
      <c r="A34" s="13" t="s">
        <v>106</v>
      </c>
      <c r="B34" s="20" t="s">
        <v>107</v>
      </c>
      <c r="C34" s="18"/>
      <c r="D34" s="18"/>
      <c r="E34" s="18"/>
      <c r="F34" s="16">
        <f t="shared" si="0"/>
        <v>0</v>
      </c>
      <c r="G34" s="16">
        <f t="shared" si="1"/>
        <v>0</v>
      </c>
      <c r="H34" s="17"/>
      <c r="I34" s="43"/>
      <c r="J34" s="23"/>
      <c r="K34" s="23"/>
      <c r="L34" s="23"/>
      <c r="M34" s="24"/>
      <c r="N34" s="24"/>
      <c r="O34" s="46"/>
    </row>
    <row r="35" ht="15.75" customHeight="1" spans="1:15">
      <c r="A35" s="13" t="s">
        <v>108</v>
      </c>
      <c r="B35" s="14" t="s">
        <v>109</v>
      </c>
      <c r="C35" s="18"/>
      <c r="D35" s="18"/>
      <c r="E35" s="18"/>
      <c r="F35" s="16">
        <f t="shared" si="0"/>
        <v>0</v>
      </c>
      <c r="G35" s="16">
        <f t="shared" si="1"/>
        <v>0</v>
      </c>
      <c r="H35" s="17"/>
      <c r="I35" s="43"/>
      <c r="J35" s="23"/>
      <c r="K35" s="23"/>
      <c r="L35" s="23"/>
      <c r="M35" s="24"/>
      <c r="N35" s="24"/>
      <c r="O35" s="46"/>
    </row>
    <row r="36" ht="15.75" customHeight="1" spans="1:15">
      <c r="A36" s="13" t="s">
        <v>110</v>
      </c>
      <c r="B36" s="14" t="s">
        <v>111</v>
      </c>
      <c r="C36" s="18"/>
      <c r="D36" s="18"/>
      <c r="E36" s="18"/>
      <c r="F36" s="16">
        <f t="shared" si="0"/>
        <v>0</v>
      </c>
      <c r="G36" s="16">
        <f t="shared" si="1"/>
        <v>0</v>
      </c>
      <c r="H36" s="17"/>
      <c r="I36" s="43"/>
      <c r="J36" s="23"/>
      <c r="K36" s="23"/>
      <c r="L36" s="23"/>
      <c r="M36" s="24"/>
      <c r="N36" s="24"/>
      <c r="O36" s="46"/>
    </row>
    <row r="37" ht="15.75" customHeight="1" spans="1:15">
      <c r="A37" s="22">
        <v>1030183</v>
      </c>
      <c r="B37" s="22" t="s">
        <v>112</v>
      </c>
      <c r="C37" s="18"/>
      <c r="D37" s="18"/>
      <c r="E37" s="18"/>
      <c r="F37" s="16">
        <f t="shared" si="0"/>
        <v>0</v>
      </c>
      <c r="G37" s="16">
        <f t="shared" si="1"/>
        <v>0</v>
      </c>
      <c r="H37" s="17"/>
      <c r="I37" s="43"/>
      <c r="J37" s="23"/>
      <c r="K37" s="23"/>
      <c r="L37" s="23"/>
      <c r="M37" s="24"/>
      <c r="N37" s="24"/>
      <c r="O37" s="46"/>
    </row>
    <row r="38" ht="15.75" customHeight="1" spans="1:15">
      <c r="A38" s="13" t="s">
        <v>113</v>
      </c>
      <c r="B38" s="20" t="s">
        <v>114</v>
      </c>
      <c r="C38" s="18"/>
      <c r="D38" s="18"/>
      <c r="E38" s="18"/>
      <c r="F38" s="16">
        <f t="shared" si="0"/>
        <v>0</v>
      </c>
      <c r="G38" s="16">
        <f t="shared" si="1"/>
        <v>0</v>
      </c>
      <c r="H38" s="17"/>
      <c r="I38" s="43"/>
      <c r="J38" s="23"/>
      <c r="K38" s="23"/>
      <c r="L38" s="23"/>
      <c r="M38" s="24"/>
      <c r="N38" s="24"/>
      <c r="O38" s="46"/>
    </row>
    <row r="39" ht="15.75" customHeight="1" spans="1:15">
      <c r="A39" s="13" t="s">
        <v>115</v>
      </c>
      <c r="B39" s="14" t="s">
        <v>116</v>
      </c>
      <c r="C39" s="18"/>
      <c r="D39" s="18"/>
      <c r="E39" s="18"/>
      <c r="F39" s="16">
        <f t="shared" si="0"/>
        <v>0</v>
      </c>
      <c r="G39" s="16">
        <f t="shared" si="1"/>
        <v>0</v>
      </c>
      <c r="H39" s="17"/>
      <c r="I39" s="43"/>
      <c r="J39" s="23"/>
      <c r="K39" s="23"/>
      <c r="L39" s="23"/>
      <c r="M39" s="24"/>
      <c r="N39" s="24"/>
      <c r="O39" s="46"/>
    </row>
    <row r="40" ht="15.75" customHeight="1" spans="1:15">
      <c r="A40" s="13"/>
      <c r="B40" s="20"/>
      <c r="C40" s="23"/>
      <c r="D40" s="23"/>
      <c r="E40" s="23"/>
      <c r="F40" s="24"/>
      <c r="G40" s="24"/>
      <c r="H40" s="17"/>
      <c r="I40" s="43"/>
      <c r="J40" s="23"/>
      <c r="K40" s="23"/>
      <c r="L40" s="23"/>
      <c r="M40" s="24"/>
      <c r="N40" s="24"/>
      <c r="O40" s="46"/>
    </row>
    <row r="41" ht="15.75" customHeight="1" spans="1:15">
      <c r="A41" s="13"/>
      <c r="B41" s="13" t="s">
        <v>117</v>
      </c>
      <c r="C41" s="21">
        <f>SUM(C7,C39)</f>
        <v>23600</v>
      </c>
      <c r="D41" s="21">
        <f>SUM(D7,D39)</f>
        <v>725</v>
      </c>
      <c r="E41" s="21">
        <f>SUM(E7,E39)</f>
        <v>5000</v>
      </c>
      <c r="F41" s="25">
        <f t="shared" ref="F41:F59" si="4">IFERROR($E41/C41,)</f>
        <v>0.211864406779661</v>
      </c>
      <c r="G41" s="25">
        <f t="shared" ref="G41:G59" si="5">IFERROR($E41/D41,)</f>
        <v>6.89655172413793</v>
      </c>
      <c r="H41" s="17"/>
      <c r="I41" s="43" t="s">
        <v>118</v>
      </c>
      <c r="J41" s="21">
        <f>SUM(J7:J39)</f>
        <v>2183</v>
      </c>
      <c r="K41" s="21">
        <f>SUM(K7:K39)</f>
        <v>5337</v>
      </c>
      <c r="L41" s="21">
        <f>SUM(L7:L39)</f>
        <v>4487</v>
      </c>
      <c r="M41" s="25">
        <f>IFERROR($L41/J41,)</f>
        <v>2.0554283096656</v>
      </c>
      <c r="N41" s="25">
        <f>IFERROR($L41/K41,)</f>
        <v>0.840734495034664</v>
      </c>
      <c r="O41" s="46"/>
    </row>
    <row r="42" ht="15.75" customHeight="1" spans="1:15">
      <c r="A42" s="13" t="s">
        <v>119</v>
      </c>
      <c r="B42" s="13" t="s">
        <v>120</v>
      </c>
      <c r="C42" s="21">
        <f>SUM(C43:C45,C47,C54,C55)</f>
        <v>0</v>
      </c>
      <c r="D42" s="21">
        <f>SUM(D43:D45,D47,D54,D55)</f>
        <v>4612</v>
      </c>
      <c r="E42" s="21">
        <f>SUM(E43:E45,E47,E54,E55)</f>
        <v>0</v>
      </c>
      <c r="F42" s="25">
        <f t="shared" si="4"/>
        <v>0</v>
      </c>
      <c r="G42" s="25">
        <f t="shared" si="5"/>
        <v>0</v>
      </c>
      <c r="H42" s="17" t="s">
        <v>121</v>
      </c>
      <c r="I42" s="43" t="s">
        <v>122</v>
      </c>
      <c r="J42" s="21">
        <f>SUM(J43,J47,J49,J51,J54,J55)</f>
        <v>21417</v>
      </c>
      <c r="K42" s="21">
        <f>SUM(K43,K47,K49,K51,K54,K55)</f>
        <v>0</v>
      </c>
      <c r="L42" s="21">
        <f>SUM(L43,L47,L49,L51,L54,L55)</f>
        <v>513</v>
      </c>
      <c r="M42" s="25">
        <f>IFERROR($L42/J42,)</f>
        <v>0.0239529345846757</v>
      </c>
      <c r="N42" s="25">
        <f>IFERROR($L42/K42,)</f>
        <v>0</v>
      </c>
      <c r="O42" s="46"/>
    </row>
    <row r="43" ht="15.75" customHeight="1" spans="1:15">
      <c r="A43" s="13" t="s">
        <v>123</v>
      </c>
      <c r="B43" s="13" t="s">
        <v>124</v>
      </c>
      <c r="C43" s="18"/>
      <c r="D43" s="18">
        <v>1362</v>
      </c>
      <c r="E43" s="18"/>
      <c r="F43" s="16">
        <f t="shared" si="4"/>
        <v>0</v>
      </c>
      <c r="G43" s="16">
        <f t="shared" si="5"/>
        <v>0</v>
      </c>
      <c r="H43" s="17" t="s">
        <v>125</v>
      </c>
      <c r="I43" s="48" t="s">
        <v>126</v>
      </c>
      <c r="J43" s="21">
        <f>SUM(J44:J46)</f>
        <v>0</v>
      </c>
      <c r="K43" s="21">
        <f>SUM(K44:K46)</f>
        <v>0</v>
      </c>
      <c r="L43" s="21">
        <f>SUM(L44:L46)</f>
        <v>0</v>
      </c>
      <c r="M43" s="25">
        <f>IFERROR($L43/J43,)</f>
        <v>0</v>
      </c>
      <c r="N43" s="25">
        <f>IFERROR($L43/K43,)</f>
        <v>0</v>
      </c>
      <c r="O43" s="23"/>
    </row>
    <row r="44" ht="15.75" customHeight="1" spans="1:15">
      <c r="A44" s="22">
        <v>11006</v>
      </c>
      <c r="B44" s="13" t="s">
        <v>127</v>
      </c>
      <c r="C44" s="18"/>
      <c r="D44" s="18"/>
      <c r="E44" s="18"/>
      <c r="F44" s="16">
        <f t="shared" si="4"/>
        <v>0</v>
      </c>
      <c r="G44" s="16">
        <f t="shared" si="5"/>
        <v>0</v>
      </c>
      <c r="H44" s="17" t="s">
        <v>128</v>
      </c>
      <c r="I44" s="49" t="s">
        <v>129</v>
      </c>
      <c r="J44" s="45"/>
      <c r="K44" s="45"/>
      <c r="L44" s="45"/>
      <c r="M44" s="16"/>
      <c r="N44" s="16"/>
      <c r="O44" s="23"/>
    </row>
    <row r="45" ht="15.75" customHeight="1" spans="1:15">
      <c r="A45" s="13" t="s">
        <v>130</v>
      </c>
      <c r="B45" s="26" t="s">
        <v>131</v>
      </c>
      <c r="C45" s="21">
        <f>C46</f>
        <v>0</v>
      </c>
      <c r="D45" s="21">
        <f>D46</f>
        <v>0</v>
      </c>
      <c r="E45" s="21">
        <f>E46</f>
        <v>0</v>
      </c>
      <c r="F45" s="16">
        <f t="shared" si="4"/>
        <v>0</v>
      </c>
      <c r="G45" s="16">
        <f t="shared" si="5"/>
        <v>0</v>
      </c>
      <c r="H45" s="17" t="s">
        <v>132</v>
      </c>
      <c r="I45" s="49" t="s">
        <v>133</v>
      </c>
      <c r="J45" s="45"/>
      <c r="K45" s="45"/>
      <c r="L45" s="45"/>
      <c r="M45" s="16">
        <f t="shared" ref="M45:M52" si="6">IFERROR($L45/J45,)</f>
        <v>0</v>
      </c>
      <c r="N45" s="16">
        <f t="shared" ref="N45:N52" si="7">IFERROR($L45/K45,)</f>
        <v>0</v>
      </c>
      <c r="O45" s="23"/>
    </row>
    <row r="46" ht="15.75" customHeight="1" spans="1:15">
      <c r="A46" s="13" t="s">
        <v>134</v>
      </c>
      <c r="B46" s="26" t="s">
        <v>135</v>
      </c>
      <c r="C46" s="18"/>
      <c r="D46" s="18"/>
      <c r="E46" s="27">
        <f>$K$50</f>
        <v>0</v>
      </c>
      <c r="F46" s="16">
        <f t="shared" si="4"/>
        <v>0</v>
      </c>
      <c r="G46" s="16">
        <f t="shared" si="5"/>
        <v>0</v>
      </c>
      <c r="H46" s="17" t="s">
        <v>136</v>
      </c>
      <c r="I46" s="49" t="s">
        <v>137</v>
      </c>
      <c r="J46" s="45"/>
      <c r="K46" s="45"/>
      <c r="L46" s="45"/>
      <c r="M46" s="16">
        <f t="shared" si="6"/>
        <v>0</v>
      </c>
      <c r="N46" s="16">
        <f t="shared" si="7"/>
        <v>0</v>
      </c>
      <c r="O46" s="23"/>
    </row>
    <row r="47" ht="15.75" customHeight="1" spans="1:15">
      <c r="A47" s="13" t="s">
        <v>138</v>
      </c>
      <c r="B47" s="26" t="s">
        <v>139</v>
      </c>
      <c r="C47" s="15">
        <f>C48</f>
        <v>0</v>
      </c>
      <c r="D47" s="15">
        <f>D48</f>
        <v>3250</v>
      </c>
      <c r="E47" s="15">
        <f>E48</f>
        <v>0</v>
      </c>
      <c r="F47" s="16">
        <f t="shared" si="4"/>
        <v>0</v>
      </c>
      <c r="G47" s="16">
        <f t="shared" si="5"/>
        <v>0</v>
      </c>
      <c r="H47" s="17" t="s">
        <v>140</v>
      </c>
      <c r="I47" s="49" t="s">
        <v>141</v>
      </c>
      <c r="J47" s="21">
        <f>J48</f>
        <v>21417</v>
      </c>
      <c r="K47" s="21">
        <f>K48</f>
        <v>0</v>
      </c>
      <c r="L47" s="21">
        <f>L48</f>
        <v>513</v>
      </c>
      <c r="M47" s="16">
        <f t="shared" si="6"/>
        <v>0.0239529345846757</v>
      </c>
      <c r="N47" s="16">
        <f t="shared" si="7"/>
        <v>0</v>
      </c>
      <c r="O47" s="23"/>
    </row>
    <row r="48" ht="15.75" customHeight="1" spans="1:15">
      <c r="A48" s="13" t="s">
        <v>142</v>
      </c>
      <c r="B48" s="26" t="s">
        <v>143</v>
      </c>
      <c r="C48" s="21">
        <f>SUM(C49:C53)</f>
        <v>0</v>
      </c>
      <c r="D48" s="21">
        <f>SUM(D49:D53)</f>
        <v>3250</v>
      </c>
      <c r="E48" s="28">
        <f>SUM(E49:E53)</f>
        <v>0</v>
      </c>
      <c r="F48" s="16">
        <f t="shared" si="4"/>
        <v>0</v>
      </c>
      <c r="G48" s="16">
        <f t="shared" si="5"/>
        <v>0</v>
      </c>
      <c r="H48" s="17" t="s">
        <v>144</v>
      </c>
      <c r="I48" s="49" t="s">
        <v>145</v>
      </c>
      <c r="J48" s="44">
        <v>21417</v>
      </c>
      <c r="K48" s="44"/>
      <c r="L48" s="44">
        <v>513</v>
      </c>
      <c r="M48" s="16">
        <f t="shared" si="6"/>
        <v>0.0239529345846757</v>
      </c>
      <c r="N48" s="16">
        <f t="shared" si="7"/>
        <v>0</v>
      </c>
      <c r="O48" s="23"/>
    </row>
    <row r="49" ht="15.75" customHeight="1" spans="1:15">
      <c r="A49" s="13" t="s">
        <v>146</v>
      </c>
      <c r="B49" s="26" t="s">
        <v>147</v>
      </c>
      <c r="C49" s="18"/>
      <c r="D49" s="18"/>
      <c r="E49" s="18"/>
      <c r="F49" s="16">
        <f t="shared" si="4"/>
        <v>0</v>
      </c>
      <c r="G49" s="16">
        <f t="shared" si="5"/>
        <v>0</v>
      </c>
      <c r="H49" s="17" t="s">
        <v>148</v>
      </c>
      <c r="I49" s="49" t="s">
        <v>149</v>
      </c>
      <c r="J49" s="21">
        <f>J50</f>
        <v>0</v>
      </c>
      <c r="K49" s="21">
        <f>K50</f>
        <v>0</v>
      </c>
      <c r="L49" s="21">
        <f>L50</f>
        <v>0</v>
      </c>
      <c r="M49" s="16">
        <f t="shared" si="6"/>
        <v>0</v>
      </c>
      <c r="N49" s="16">
        <f t="shared" si="7"/>
        <v>0</v>
      </c>
      <c r="O49" s="23"/>
    </row>
    <row r="50" ht="15.75" customHeight="1" spans="1:15">
      <c r="A50" s="13" t="s">
        <v>150</v>
      </c>
      <c r="B50" s="26" t="s">
        <v>151</v>
      </c>
      <c r="C50" s="18"/>
      <c r="D50" s="18"/>
      <c r="E50" s="18"/>
      <c r="F50" s="16">
        <f t="shared" si="4"/>
        <v>0</v>
      </c>
      <c r="G50" s="16">
        <f t="shared" si="5"/>
        <v>0</v>
      </c>
      <c r="H50" s="17" t="s">
        <v>152</v>
      </c>
      <c r="I50" s="49" t="s">
        <v>153</v>
      </c>
      <c r="J50" s="44"/>
      <c r="K50" s="44"/>
      <c r="L50" s="44"/>
      <c r="M50" s="16">
        <f t="shared" si="6"/>
        <v>0</v>
      </c>
      <c r="N50" s="16">
        <f t="shared" si="7"/>
        <v>0</v>
      </c>
      <c r="O50" s="23"/>
    </row>
    <row r="51" ht="15.75" customHeight="1" spans="1:15">
      <c r="A51" s="13" t="s">
        <v>154</v>
      </c>
      <c r="B51" s="26" t="s">
        <v>155</v>
      </c>
      <c r="C51" s="18"/>
      <c r="D51" s="18"/>
      <c r="E51" s="18"/>
      <c r="F51" s="16">
        <f t="shared" si="4"/>
        <v>0</v>
      </c>
      <c r="G51" s="16">
        <f t="shared" si="5"/>
        <v>0</v>
      </c>
      <c r="H51" s="17" t="s">
        <v>156</v>
      </c>
      <c r="I51" s="49" t="s">
        <v>157</v>
      </c>
      <c r="J51" s="21">
        <f>J52</f>
        <v>0</v>
      </c>
      <c r="K51" s="21">
        <f>K52</f>
        <v>0</v>
      </c>
      <c r="L51" s="21">
        <f>L52</f>
        <v>0</v>
      </c>
      <c r="M51" s="16">
        <f t="shared" si="6"/>
        <v>0</v>
      </c>
      <c r="N51" s="16">
        <f t="shared" si="7"/>
        <v>0</v>
      </c>
      <c r="O51" s="23"/>
    </row>
    <row r="52" ht="15.75" customHeight="1" spans="1:15">
      <c r="A52" s="13" t="s">
        <v>158</v>
      </c>
      <c r="B52" s="26" t="s">
        <v>159</v>
      </c>
      <c r="C52" s="18"/>
      <c r="D52" s="18"/>
      <c r="E52" s="18"/>
      <c r="F52" s="16">
        <f t="shared" si="4"/>
        <v>0</v>
      </c>
      <c r="G52" s="16">
        <f t="shared" si="5"/>
        <v>0</v>
      </c>
      <c r="H52" s="17" t="s">
        <v>160</v>
      </c>
      <c r="I52" s="49" t="s">
        <v>161</v>
      </c>
      <c r="J52" s="44"/>
      <c r="K52" s="44"/>
      <c r="L52" s="44"/>
      <c r="M52" s="16">
        <f t="shared" si="6"/>
        <v>0</v>
      </c>
      <c r="N52" s="16">
        <f t="shared" si="7"/>
        <v>0</v>
      </c>
      <c r="O52" s="23"/>
    </row>
    <row r="53" ht="15.75" customHeight="1" spans="1:15">
      <c r="A53" s="13" t="s">
        <v>162</v>
      </c>
      <c r="B53" s="26" t="s">
        <v>163</v>
      </c>
      <c r="C53" s="18"/>
      <c r="D53" s="18">
        <v>3250</v>
      </c>
      <c r="E53" s="18"/>
      <c r="F53" s="16">
        <f t="shared" si="4"/>
        <v>0</v>
      </c>
      <c r="G53" s="16">
        <f t="shared" si="5"/>
        <v>0</v>
      </c>
      <c r="H53" s="17"/>
      <c r="I53" s="49"/>
      <c r="J53" s="44"/>
      <c r="K53" s="44"/>
      <c r="L53" s="44"/>
      <c r="M53" s="24"/>
      <c r="N53" s="24"/>
      <c r="O53" s="23"/>
    </row>
    <row r="54" ht="15.75" customHeight="1" spans="1:15">
      <c r="A54" s="22">
        <v>11011</v>
      </c>
      <c r="B54" s="26" t="s">
        <v>164</v>
      </c>
      <c r="C54" s="18"/>
      <c r="D54" s="18"/>
      <c r="E54" s="18"/>
      <c r="F54" s="16">
        <f t="shared" si="4"/>
        <v>0</v>
      </c>
      <c r="G54" s="16">
        <f t="shared" si="5"/>
        <v>0</v>
      </c>
      <c r="H54" s="17">
        <v>23004</v>
      </c>
      <c r="I54" s="49" t="s">
        <v>165</v>
      </c>
      <c r="J54" s="45"/>
      <c r="K54" s="45"/>
      <c r="L54" s="18"/>
      <c r="M54" s="47">
        <f>IFERROR($L54/J54,)</f>
        <v>0</v>
      </c>
      <c r="N54" s="47">
        <f>IFERROR($L54/K54,)</f>
        <v>0</v>
      </c>
      <c r="O54" s="23"/>
    </row>
    <row r="55" ht="15.75" customHeight="1" spans="1:15">
      <c r="A55" s="13" t="s">
        <v>166</v>
      </c>
      <c r="B55" s="26" t="s">
        <v>167</v>
      </c>
      <c r="C55" s="21">
        <f>C56</f>
        <v>0</v>
      </c>
      <c r="D55" s="21">
        <f>D56</f>
        <v>0</v>
      </c>
      <c r="E55" s="21">
        <f>E56</f>
        <v>0</v>
      </c>
      <c r="F55" s="16">
        <f t="shared" si="4"/>
        <v>0</v>
      </c>
      <c r="G55" s="16">
        <f t="shared" si="5"/>
        <v>0</v>
      </c>
      <c r="H55" s="17" t="s">
        <v>168</v>
      </c>
      <c r="I55" s="30" t="s">
        <v>169</v>
      </c>
      <c r="J55" s="33"/>
      <c r="K55" s="33"/>
      <c r="L55" s="50"/>
      <c r="M55" s="51">
        <f>IFERROR($L55/J55,)</f>
        <v>0</v>
      </c>
      <c r="N55" s="51">
        <f>IFERROR($L55/K55,)</f>
        <v>0</v>
      </c>
      <c r="O55" s="23"/>
    </row>
    <row r="56" ht="15.75" customHeight="1" spans="1:15">
      <c r="A56" s="22" t="s">
        <v>170</v>
      </c>
      <c r="B56" s="26" t="s">
        <v>171</v>
      </c>
      <c r="C56" s="18"/>
      <c r="D56" s="18"/>
      <c r="E56" s="18"/>
      <c r="F56" s="29">
        <f t="shared" si="4"/>
        <v>0</v>
      </c>
      <c r="G56" s="29">
        <f t="shared" si="5"/>
        <v>0</v>
      </c>
      <c r="H56" s="17"/>
      <c r="I56" s="17"/>
      <c r="J56" s="23"/>
      <c r="K56" s="23"/>
      <c r="L56" s="23"/>
      <c r="M56" s="24"/>
      <c r="N56" s="24"/>
      <c r="O56" s="23"/>
    </row>
    <row r="57" ht="15.75" customHeight="1" spans="1:15">
      <c r="A57" s="22" t="s">
        <v>172</v>
      </c>
      <c r="B57" s="26" t="s">
        <v>173</v>
      </c>
      <c r="C57" s="21">
        <f>C58</f>
        <v>0</v>
      </c>
      <c r="D57" s="21">
        <f>D58</f>
        <v>0</v>
      </c>
      <c r="E57" s="21">
        <f>E58</f>
        <v>0</v>
      </c>
      <c r="F57" s="29">
        <f t="shared" si="4"/>
        <v>0</v>
      </c>
      <c r="G57" s="29">
        <f t="shared" si="5"/>
        <v>0</v>
      </c>
      <c r="H57" s="17" t="s">
        <v>174</v>
      </c>
      <c r="I57" s="49" t="s">
        <v>175</v>
      </c>
      <c r="J57" s="21">
        <f>J58</f>
        <v>0</v>
      </c>
      <c r="K57" s="21">
        <f>K58</f>
        <v>0</v>
      </c>
      <c r="L57" s="21">
        <f>L58</f>
        <v>0</v>
      </c>
      <c r="M57" s="25">
        <f>IFERROR($L57/J57,)</f>
        <v>0</v>
      </c>
      <c r="N57" s="25">
        <f>IFERROR($L57/K57,)</f>
        <v>0</v>
      </c>
      <c r="O57" s="23"/>
    </row>
    <row r="58" customHeight="1" spans="1:15">
      <c r="A58" s="17" t="s">
        <v>176</v>
      </c>
      <c r="B58" s="30" t="s">
        <v>177</v>
      </c>
      <c r="C58" s="31">
        <f>C59</f>
        <v>0</v>
      </c>
      <c r="D58" s="31">
        <f>D59</f>
        <v>0</v>
      </c>
      <c r="E58" s="31">
        <f>E59</f>
        <v>0</v>
      </c>
      <c r="F58" s="29">
        <f t="shared" si="4"/>
        <v>0</v>
      </c>
      <c r="G58" s="29">
        <f t="shared" si="5"/>
        <v>0</v>
      </c>
      <c r="H58" s="32" t="s">
        <v>178</v>
      </c>
      <c r="I58" s="52" t="s">
        <v>179</v>
      </c>
      <c r="J58" s="50"/>
      <c r="K58" s="50"/>
      <c r="L58" s="50"/>
      <c r="M58" s="53">
        <f>IFERROR($L58/J58,)</f>
        <v>0</v>
      </c>
      <c r="N58" s="53">
        <f>IFERROR($L58/J58,)</f>
        <v>0</v>
      </c>
      <c r="O58" s="54"/>
    </row>
    <row r="59" customHeight="1" spans="1:15">
      <c r="A59" s="17" t="s">
        <v>180</v>
      </c>
      <c r="B59" s="30" t="s">
        <v>181</v>
      </c>
      <c r="C59" s="33"/>
      <c r="D59" s="33"/>
      <c r="E59" s="33"/>
      <c r="F59" s="29">
        <f t="shared" si="4"/>
        <v>0</v>
      </c>
      <c r="G59" s="29">
        <f t="shared" si="5"/>
        <v>0</v>
      </c>
      <c r="H59" s="34"/>
      <c r="I59" s="52"/>
      <c r="J59" s="55"/>
      <c r="K59" s="55"/>
      <c r="L59" s="55"/>
      <c r="M59" s="52"/>
      <c r="N59" s="52"/>
      <c r="O59" s="54"/>
    </row>
    <row r="60" ht="15.75" customHeight="1" spans="1:15">
      <c r="A60" s="13"/>
      <c r="B60" s="26"/>
      <c r="C60" s="23"/>
      <c r="D60" s="23"/>
      <c r="E60" s="23"/>
      <c r="F60" s="24"/>
      <c r="G60" s="24"/>
      <c r="H60" s="35"/>
      <c r="I60" s="26"/>
      <c r="J60" s="23"/>
      <c r="K60" s="23"/>
      <c r="L60" s="23"/>
      <c r="M60" s="24"/>
      <c r="N60" s="24"/>
      <c r="O60" s="23"/>
    </row>
    <row r="61" ht="15.75" customHeight="1" spans="1:15">
      <c r="A61" s="36"/>
      <c r="B61" s="35" t="s">
        <v>182</v>
      </c>
      <c r="C61" s="28">
        <f>SUM(C41,C42,C57)</f>
        <v>23600</v>
      </c>
      <c r="D61" s="28">
        <f>SUM(D41,D42,D57)</f>
        <v>5337</v>
      </c>
      <c r="E61" s="28">
        <f>SUM(E41,E42,E57)</f>
        <v>5000</v>
      </c>
      <c r="F61" s="37">
        <f>IFERROR($E61/C61,)</f>
        <v>0.211864406779661</v>
      </c>
      <c r="G61" s="37">
        <f>IFERROR($E61/D61,)</f>
        <v>0.936855911560802</v>
      </c>
      <c r="H61" s="38"/>
      <c r="I61" s="56" t="s">
        <v>183</v>
      </c>
      <c r="J61" s="28">
        <f>SUM(J41:J42,J57)</f>
        <v>23600</v>
      </c>
      <c r="K61" s="28">
        <f>SUM(K41:K42,K57)</f>
        <v>5337</v>
      </c>
      <c r="L61" s="28">
        <f>SUM(L41:L42,L57)</f>
        <v>5000</v>
      </c>
      <c r="M61" s="37">
        <f>IFERROR($L61/J61,)</f>
        <v>0.211864406779661</v>
      </c>
      <c r="N61" s="37">
        <f>IFERROR($L61/K61,)</f>
        <v>0.936855911560802</v>
      </c>
      <c r="O61" s="23"/>
    </row>
  </sheetData>
  <mergeCells count="14">
    <mergeCell ref="A2:O2"/>
    <mergeCell ref="A3:O3"/>
    <mergeCell ref="A4:G4"/>
    <mergeCell ref="H4:O4"/>
    <mergeCell ref="E5:G5"/>
    <mergeCell ref="L5:O5"/>
    <mergeCell ref="A5:A6"/>
    <mergeCell ref="B5:B6"/>
    <mergeCell ref="C5:C6"/>
    <mergeCell ref="D5:D6"/>
    <mergeCell ref="H5:H6"/>
    <mergeCell ref="I5:I6"/>
    <mergeCell ref="J5:J6"/>
    <mergeCell ref="K5:K6"/>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政府性基金预算收支表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水晶狮子球</cp:lastModifiedBy>
  <dcterms:created xsi:type="dcterms:W3CDTF">2025-02-25T07:45:32Z</dcterms:created>
  <dcterms:modified xsi:type="dcterms:W3CDTF">2025-02-25T07:49:40Z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2A4FE402A2FB45BD92BA90D5D069DBE0_13</vt:lpwstr>
  </property>
  <property fmtid="{D5CDD505-2E9C-101B-9397-08002B2CF9AE}" pid="3" name="KSOProductBuildVer">
    <vt:lpwstr>2052-12.1.0.20305</vt:lpwstr>
  </property>
</Properties>
</file>