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firstSheet="1" activeTab="2"/>
  </bookViews>
  <sheets>
    <sheet name="一般公共预算收入表" sheetId="1" r:id="rId1"/>
    <sheet name="一般公共预算支出表" sheetId="2" r:id="rId2"/>
    <sheet name="一般公共预算收支平衡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<sst xmlns="http://schemas.openxmlformats.org/spreadsheetml/2006/main" count="234" uniqueCount="209">
  <si>
    <t>表一</t>
  </si>
  <si>
    <t>2025年一般公共预算收入表</t>
  </si>
  <si>
    <t>单位：万元</t>
  </si>
  <si>
    <t>项目</t>
  </si>
  <si>
    <t>上年
预算数</t>
  </si>
  <si>
    <t xml:space="preserve">上年预计
执行数 </t>
  </si>
  <si>
    <t>预算数</t>
  </si>
  <si>
    <t>代码</t>
  </si>
  <si>
    <t>名称</t>
  </si>
  <si>
    <t>金额</t>
  </si>
  <si>
    <t>为上年
预算数的%</t>
  </si>
  <si>
    <t>为上年预计执行数的%</t>
  </si>
  <si>
    <t>101</t>
  </si>
  <si>
    <t>税收收入</t>
  </si>
  <si>
    <t>10101</t>
  </si>
  <si>
    <t>增值税</t>
  </si>
  <si>
    <t>10104</t>
  </si>
  <si>
    <t>企业所得税</t>
  </si>
  <si>
    <t>10106</t>
  </si>
  <si>
    <t>个人所得税</t>
  </si>
  <si>
    <t>10107</t>
  </si>
  <si>
    <t>资源税</t>
  </si>
  <si>
    <t>10109</t>
  </si>
  <si>
    <t>城市维护建设税</t>
  </si>
  <si>
    <t>10110</t>
  </si>
  <si>
    <t>房产税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</si>
  <si>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</si>
  <si>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</si>
  <si>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</si>
  <si>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</si>
  <si>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</si>
  <si>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</si>
  <si>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</si>
  <si>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</si>
  <si>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10118</t>
  </si>
  <si>
    <t>耕地占用税</t>
  </si>
  <si>
    <t>10119</t>
  </si>
  <si>
    <t>契税</t>
  </si>
  <si>
    <t>10120</t>
  </si>
  <si>
    <t>烟叶税</t>
  </si>
  <si>
    <t>10121</t>
  </si>
  <si>
    <t>环境保护税</t>
  </si>
  <si>
    <t>10199</t>
  </si>
  <si>
    <t>其他税收收入</t>
  </si>
  <si>
    <t>103</t>
  </si>
  <si>
    <t>非税收入</t>
  </si>
  <si>
    <t>10302</t>
  </si>
  <si>
    <t>专项收入</t>
  </si>
  <si>
    <t>10304</t>
  </si>
  <si>
    <t>行政事业性收费收入</t>
  </si>
  <si>
    <t>10305</t>
  </si>
  <si>
    <t>罚没收入</t>
  </si>
  <si>
    <t>10306</t>
  </si>
  <si>
    <t>国有资本经营收入</t>
  </si>
  <si>
    <t>10307</t>
  </si>
  <si>
    <t>国有资源（资产）有偿使用收入</t>
  </si>
  <si>
    <t>10308</t>
  </si>
  <si>
    <t>捐赠收入</t>
  </si>
  <si>
    <t>10309</t>
  </si>
  <si>
    <t>政府住房基金收入</t>
  </si>
  <si>
    <t>10399</t>
  </si>
  <si>
    <t>其他收入</t>
  </si>
  <si>
    <t>收入总计</t>
  </si>
  <si>
    <t>表二</t>
  </si>
  <si>
    <t xml:space="preserve"> </t>
  </si>
  <si>
    <t>2025年一般公共预算支出表</t>
  </si>
  <si>
    <t>上年预算数</t>
  </si>
  <si>
    <t>上年预计执行数</t>
  </si>
  <si>
    <t>预算数（不含上级专项性质转移支付）金额</t>
  </si>
  <si>
    <t>为上年预算数的%</t>
  </si>
  <si>
    <t>201</t>
  </si>
  <si>
    <t>一般公共服务支出</t>
  </si>
  <si>
    <t>202</t>
  </si>
  <si>
    <t>外交支出</t>
  </si>
  <si>
    <t>203</t>
  </si>
  <si>
    <t>国防支出</t>
  </si>
  <si>
    <t>204</t>
  </si>
  <si>
    <t>公共安全支出</t>
  </si>
  <si>
    <t>205</t>
  </si>
  <si>
    <t>教育支出</t>
  </si>
  <si>
    <t>206</t>
  </si>
  <si>
    <t>科学技术支出</t>
  </si>
  <si>
    <t>207</t>
  </si>
  <si>
    <t>文化旅游体育与传媒支出</t>
  </si>
  <si>
    <t>208</t>
  </si>
  <si>
    <t>社会保障和就业支出</t>
  </si>
  <si>
    <t>210</t>
  </si>
  <si>
    <t>卫生健康支出</t>
  </si>
  <si>
    <t>211</t>
  </si>
  <si>
    <t>节能环保支出</t>
  </si>
  <si>
    <t>212</t>
  </si>
  <si>
    <t>城乡社区支出</t>
  </si>
  <si>
    <t>213</t>
  </si>
  <si>
    <t>农林水支出</t>
  </si>
  <si>
    <t>214</t>
  </si>
  <si>
    <t>交通运输支出</t>
  </si>
  <si>
    <t>215</t>
  </si>
  <si>
    <t>资源勘探工业信息等支出</t>
  </si>
  <si>
    <t>216</t>
  </si>
  <si>
    <t>商业服务业等支出</t>
  </si>
  <si>
    <t>217</t>
  </si>
  <si>
    <t>金融支出</t>
  </si>
  <si>
    <t>219</t>
  </si>
  <si>
    <t>援助其他地区支出</t>
  </si>
  <si>
    <t>220</t>
  </si>
  <si>
    <t>自然资源海洋气象等支出</t>
  </si>
  <si>
    <t>221</t>
  </si>
  <si>
    <t>住房保障支出</t>
  </si>
  <si>
    <t>222</t>
  </si>
  <si>
    <t>粮油物资储备支出</t>
  </si>
  <si>
    <t>224</t>
  </si>
  <si>
    <t>灾害防治及应急管理支出</t>
  </si>
  <si>
    <t>227</t>
  </si>
  <si>
    <t>预备费</t>
  </si>
  <si>
    <t>229</t>
  </si>
  <si>
    <t>其他支出</t>
  </si>
  <si>
    <t>232</t>
  </si>
  <si>
    <t>债务付息支出</t>
  </si>
  <si>
    <t>233</t>
  </si>
  <si>
    <t>债务发行费用支出</t>
  </si>
  <si>
    <t>支出总计</t>
  </si>
  <si>
    <t>表三</t>
  </si>
  <si>
    <t>2025年一般公共预算收支平衡表</t>
  </si>
  <si>
    <t>收入</t>
  </si>
  <si>
    <t>支出</t>
  </si>
  <si>
    <t>科目编码</t>
  </si>
  <si>
    <t xml:space="preserve">上年预计执行数 </t>
  </si>
  <si>
    <t>地方本级收入合计</t>
  </si>
  <si>
    <t>地方本级支出合计</t>
  </si>
  <si>
    <t>110</t>
  </si>
  <si>
    <t>转移性收入</t>
  </si>
  <si>
    <t>230</t>
  </si>
  <si>
    <t>转移性支出</t>
  </si>
  <si>
    <t>上级补助收入</t>
  </si>
  <si>
    <t>23006</t>
  </si>
  <si>
    <t>上解支出</t>
  </si>
  <si>
    <t>11001</t>
  </si>
  <si>
    <t>返还性收入</t>
  </si>
  <si>
    <t>2300601</t>
  </si>
  <si>
    <t>体制上解支出</t>
  </si>
  <si>
    <t>11002</t>
  </si>
  <si>
    <t>一般性转移支付收入</t>
  </si>
  <si>
    <t>2300602</t>
  </si>
  <si>
    <t>专项上解支出</t>
  </si>
  <si>
    <t>11003</t>
  </si>
  <si>
    <t>专项转移支付收入</t>
  </si>
  <si>
    <t>23008</t>
  </si>
  <si>
    <t>调出资金</t>
  </si>
  <si>
    <t>11006</t>
  </si>
  <si>
    <t>上解收入</t>
  </si>
  <si>
    <t>2300899</t>
  </si>
  <si>
    <t>其他调出资金</t>
  </si>
  <si>
    <t>体制上解收入</t>
  </si>
  <si>
    <t>补助下级支出</t>
  </si>
  <si>
    <t>专项上解收入</t>
  </si>
  <si>
    <t>11008</t>
  </si>
  <si>
    <t>上年结余收入</t>
  </si>
  <si>
    <t>23009</t>
  </si>
  <si>
    <t>年终结余</t>
  </si>
  <si>
    <t>2300901</t>
  </si>
  <si>
    <t>一般公共预算年终结余</t>
  </si>
  <si>
    <t>11009</t>
  </si>
  <si>
    <t>调入资金</t>
  </si>
  <si>
    <t>23015</t>
  </si>
  <si>
    <t>安排预算稳定调节基金</t>
  </si>
  <si>
    <t>1100901</t>
  </si>
  <si>
    <t>调入一般公共预算资金</t>
  </si>
  <si>
    <t>23016</t>
  </si>
  <si>
    <t>补充预算周转金</t>
  </si>
  <si>
    <t>110090102</t>
  </si>
  <si>
    <t>从政府性基金预算调入一般公共预算</t>
  </si>
  <si>
    <t>23021</t>
  </si>
  <si>
    <t>区域间转移性支出</t>
  </si>
  <si>
    <t>110090103</t>
  </si>
  <si>
    <t>从国有资本经营预算调入一般公共预算</t>
  </si>
  <si>
    <t>2302101</t>
  </si>
  <si>
    <t>110090199</t>
  </si>
  <si>
    <t>从其他资金调入一般公共预算</t>
  </si>
  <si>
    <t>2302102</t>
  </si>
  <si>
    <t>生态保护补偿转移性支出</t>
  </si>
  <si>
    <t>11011</t>
  </si>
  <si>
    <t>债务转贷收入</t>
  </si>
  <si>
    <t>2302103</t>
  </si>
  <si>
    <t>土地指标调剂转移性支出</t>
  </si>
  <si>
    <t>11015</t>
  </si>
  <si>
    <t>动用预算稳定调节基金</t>
  </si>
  <si>
    <t>2302199</t>
  </si>
  <si>
    <t>其他转移性支出</t>
  </si>
  <si>
    <t>11021</t>
  </si>
  <si>
    <t>区域间转移支付收入</t>
  </si>
  <si>
    <t>债务转贷支出</t>
  </si>
  <si>
    <t>1102101</t>
  </si>
  <si>
    <t>接受其他地区援助收入</t>
  </si>
  <si>
    <t>1102102</t>
  </si>
  <si>
    <t>生态保护补偿转移性收入</t>
  </si>
  <si>
    <t>1102103</t>
  </si>
  <si>
    <t>土地指标调剂转移性收入</t>
  </si>
  <si>
    <t>1102199</t>
  </si>
  <si>
    <t>其他转移性收入</t>
  </si>
  <si>
    <t>105</t>
  </si>
  <si>
    <t>债务收入</t>
  </si>
  <si>
    <t>231</t>
  </si>
  <si>
    <t>债务还本支出</t>
  </si>
  <si>
    <t>10504</t>
  </si>
  <si>
    <t>地方政府债务收入</t>
  </si>
  <si>
    <t>23103</t>
  </si>
  <si>
    <t>地方政府一般债务还本支出</t>
  </si>
  <si>
    <t>1050401</t>
  </si>
  <si>
    <t>一般债务收入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</si>
</sst>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 "/>
    <numFmt numFmtId="181" formatCode="0_ ;[Red]\-0\ ;"/>
    <numFmt numFmtId="182" formatCode="\ @"/>
    <numFmt numFmtId="183" formatCode="0.0%_ ;[Red]\-0.0%\ ;"/>
    <numFmt numFmtId="184" formatCode="0.0_ "/>
    <numFmt numFmtId="185" formatCode="0_ "/>
    <numFmt numFmtId="186" formatCode="0.00_);[Red]\(0.00\)"/>
  </numFmts>
  <fonts count="64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8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8"/>
      <color rgb="FF000000"/>
      <name val="方正小标宋简体"/>
      <charset val="134"/>
    </font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2"/>
      <color rgb="FF000000"/>
      <name val="仿宋_GB2312"/>
      <charset val="134"/>
    </font>
    <font>
      <b/>
      <sz val="12"/>
      <color theme="1"/>
      <name val="Times New Roman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sz val="11"/>
      <color indexed="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008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rgb="FF800080"/>
      <name val="宋体"/>
      <charset val="134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rgb="FF008000"/>
      <name val="宋体"/>
      <charset val="134"/>
    </font>
    <font>
      <sz val="12"/>
      <color rgb="FF800080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b/>
      <sz val="16"/>
      <name val="黑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6"/>
      <name val="Times New Roman"/>
      <charset val="134"/>
    </font>
    <font>
      <sz val="48"/>
      <name val="Times New Roman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2"/>
      <color theme="1"/>
      <name val="黑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7" tint="0.7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"/>
      </bottom>
      <diagonal/>
    </border>
    <border>
      <left/>
      <right/>
      <top style="thin">
        <color rgb="FF000000"/>
      </top>
      <bottom/>
      <diagonal/>
    </border>
  </borders>
  <cellStyleXfs count="560">
    <xf numFmtId="0" fontId="0" fillId="0" borderId="0">
      <alignment vertical="center"/>
    </xf>
    <xf numFmtId="176" fontId="16" fillId="0" borderId="0">
      <alignment vertical="top"/>
    </xf>
    <xf numFmtId="177" fontId="16" fillId="0" borderId="0">
      <alignment vertical="top"/>
    </xf>
    <xf numFmtId="9" fontId="16" fillId="0" borderId="0">
      <alignment vertical="top"/>
    </xf>
    <xf numFmtId="178" fontId="16" fillId="0" borderId="0">
      <alignment vertical="top"/>
    </xf>
    <xf numFmtId="179" fontId="16" fillId="0" borderId="0">
      <alignment vertical="top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0" borderId="9">
      <alignment vertical="top"/>
    </xf>
    <xf numFmtId="0" fontId="19" fillId="0" borderId="0">
      <alignment vertical="top"/>
    </xf>
    <xf numFmtId="0" fontId="20" fillId="0" borderId="0">
      <alignment vertical="top"/>
    </xf>
    <xf numFmtId="0" fontId="21" fillId="0" borderId="0">
      <alignment vertical="top"/>
    </xf>
    <xf numFmtId="0" fontId="22" fillId="0" borderId="10">
      <alignment vertical="top"/>
    </xf>
    <xf numFmtId="0" fontId="23" fillId="0" borderId="11">
      <alignment vertical="top"/>
    </xf>
    <xf numFmtId="0" fontId="24" fillId="0" borderId="12">
      <alignment vertical="top"/>
    </xf>
    <xf numFmtId="0" fontId="24" fillId="0" borderId="0">
      <alignment vertical="top"/>
    </xf>
    <xf numFmtId="0" fontId="25" fillId="11" borderId="13">
      <alignment vertical="top"/>
    </xf>
    <xf numFmtId="0" fontId="26" fillId="12" borderId="14">
      <alignment vertical="top"/>
    </xf>
    <xf numFmtId="0" fontId="27" fillId="12" borderId="13">
      <alignment vertical="top"/>
    </xf>
    <xf numFmtId="0" fontId="28" fillId="13" borderId="15">
      <alignment vertical="top"/>
    </xf>
    <xf numFmtId="0" fontId="29" fillId="0" borderId="16">
      <alignment vertical="top"/>
    </xf>
    <xf numFmtId="0" fontId="30" fillId="0" borderId="17">
      <alignment vertical="top"/>
    </xf>
    <xf numFmtId="0" fontId="31" fillId="14" borderId="0">
      <alignment vertical="top"/>
    </xf>
    <xf numFmtId="0" fontId="32" fillId="15" borderId="0">
      <alignment vertical="top"/>
    </xf>
    <xf numFmtId="0" fontId="33" fillId="16" borderId="0">
      <alignment vertical="top"/>
    </xf>
    <xf numFmtId="0" fontId="34" fillId="17" borderId="0">
      <alignment vertical="top"/>
    </xf>
    <xf numFmtId="0" fontId="0" fillId="18" borderId="0">
      <alignment vertical="top"/>
    </xf>
    <xf numFmtId="0" fontId="0" fillId="19" borderId="0">
      <alignment vertical="top"/>
    </xf>
    <xf numFmtId="0" fontId="34" fillId="20" borderId="0">
      <alignment vertical="top"/>
    </xf>
    <xf numFmtId="0" fontId="34" fillId="21" borderId="0">
      <alignment vertical="top"/>
    </xf>
    <xf numFmtId="0" fontId="0" fillId="22" borderId="0">
      <alignment vertical="top"/>
    </xf>
    <xf numFmtId="0" fontId="0" fillId="23" borderId="0">
      <alignment vertical="top"/>
    </xf>
    <xf numFmtId="0" fontId="34" fillId="24" borderId="0">
      <alignment vertical="top"/>
    </xf>
    <xf numFmtId="0" fontId="34" fillId="25" borderId="0">
      <alignment vertical="top"/>
    </xf>
    <xf numFmtId="0" fontId="0" fillId="26" borderId="0">
      <alignment vertical="top"/>
    </xf>
    <xf numFmtId="0" fontId="0" fillId="7" borderId="0">
      <alignment vertical="top"/>
    </xf>
    <xf numFmtId="0" fontId="34" fillId="27" borderId="0">
      <alignment vertical="top"/>
    </xf>
    <xf numFmtId="0" fontId="34" fillId="28" borderId="0">
      <alignment vertical="top"/>
    </xf>
    <xf numFmtId="0" fontId="0" fillId="29" borderId="0">
      <alignment vertical="top"/>
    </xf>
    <xf numFmtId="0" fontId="0" fillId="30" borderId="0">
      <alignment vertical="top"/>
    </xf>
    <xf numFmtId="0" fontId="34" fillId="31" borderId="0">
      <alignment vertical="top"/>
    </xf>
    <xf numFmtId="0" fontId="34" fillId="32" borderId="0">
      <alignment vertical="top"/>
    </xf>
    <xf numFmtId="0" fontId="0" fillId="33" borderId="0">
      <alignment vertical="top"/>
    </xf>
    <xf numFmtId="0" fontId="0" fillId="34" borderId="0">
      <alignment vertical="top"/>
    </xf>
    <xf numFmtId="0" fontId="34" fillId="35" borderId="0">
      <alignment vertical="top"/>
    </xf>
    <xf numFmtId="0" fontId="34" fillId="36" borderId="0">
      <alignment vertical="top"/>
    </xf>
    <xf numFmtId="0" fontId="0" fillId="37" borderId="0">
      <alignment vertical="top"/>
    </xf>
    <xf numFmtId="0" fontId="0" fillId="38" borderId="0">
      <alignment vertical="top"/>
    </xf>
    <xf numFmtId="0" fontId="34" fillId="39" borderId="0">
      <alignment vertical="top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protection locked="0"/>
    </xf>
    <xf numFmtId="0" fontId="35" fillId="0" borderId="0"/>
    <xf numFmtId="0" fontId="35" fillId="0" borderId="0"/>
    <xf numFmtId="0" fontId="35" fillId="0" borderId="0"/>
    <xf numFmtId="0" fontId="36" fillId="4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7" fillId="0" borderId="0">
      <alignment vertical="center"/>
    </xf>
    <xf numFmtId="0" fontId="38" fillId="0" borderId="0">
      <protection locked="0"/>
    </xf>
    <xf numFmtId="0" fontId="35" fillId="0" borderId="0">
      <alignment vertical="center"/>
    </xf>
    <xf numFmtId="0" fontId="39" fillId="41" borderId="0">
      <alignment vertical="center"/>
    </xf>
    <xf numFmtId="9" fontId="35" fillId="0" borderId="0">
      <alignment vertical="center"/>
    </xf>
    <xf numFmtId="0" fontId="34" fillId="42" borderId="0">
      <alignment vertical="center"/>
    </xf>
    <xf numFmtId="0" fontId="0" fillId="43" borderId="0">
      <alignment vertical="center"/>
    </xf>
    <xf numFmtId="0" fontId="35" fillId="0" borderId="0"/>
    <xf numFmtId="0" fontId="26" fillId="12" borderId="14">
      <alignment vertical="center"/>
    </xf>
    <xf numFmtId="0" fontId="40" fillId="13" borderId="15">
      <alignment vertical="center"/>
    </xf>
    <xf numFmtId="0" fontId="32" fillId="15" borderId="0">
      <alignment vertical="center"/>
    </xf>
    <xf numFmtId="0" fontId="22" fillId="0" borderId="18">
      <alignment vertical="center"/>
    </xf>
    <xf numFmtId="0" fontId="35" fillId="0" borderId="0">
      <alignment vertical="center"/>
    </xf>
    <xf numFmtId="0" fontId="21" fillId="0" borderId="0">
      <alignment vertical="center"/>
    </xf>
    <xf numFmtId="0" fontId="35" fillId="0" borderId="0">
      <alignment vertical="center"/>
    </xf>
    <xf numFmtId="0" fontId="23" fillId="0" borderId="18">
      <alignment vertical="center"/>
    </xf>
    <xf numFmtId="0" fontId="35" fillId="0" borderId="0">
      <alignment vertical="center"/>
    </xf>
    <xf numFmtId="0" fontId="0" fillId="44" borderId="0">
      <alignment vertical="center"/>
    </xf>
    <xf numFmtId="41" fontId="0" fillId="0" borderId="0">
      <alignment vertical="center"/>
    </xf>
    <xf numFmtId="0" fontId="35" fillId="0" borderId="0"/>
    <xf numFmtId="0" fontId="0" fillId="45" borderId="0">
      <alignment vertical="center"/>
    </xf>
    <xf numFmtId="0" fontId="41" fillId="0" borderId="0">
      <alignment vertical="center"/>
    </xf>
    <xf numFmtId="0" fontId="34" fillId="32" borderId="0">
      <alignment vertical="center"/>
    </xf>
    <xf numFmtId="0" fontId="24" fillId="0" borderId="19">
      <alignment vertical="center"/>
    </xf>
    <xf numFmtId="0" fontId="30" fillId="0" borderId="17">
      <alignment vertical="center"/>
    </xf>
    <xf numFmtId="0" fontId="0" fillId="46" borderId="0">
      <alignment vertical="center"/>
    </xf>
    <xf numFmtId="0" fontId="0" fillId="47" borderId="0">
      <alignment vertical="center"/>
    </xf>
    <xf numFmtId="0" fontId="34" fillId="36" borderId="0">
      <alignment vertical="center"/>
    </xf>
    <xf numFmtId="43" fontId="0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35" fillId="0" borderId="0">
      <alignment vertical="center"/>
    </xf>
    <xf numFmtId="0" fontId="0" fillId="48" borderId="0">
      <alignment vertical="center"/>
    </xf>
    <xf numFmtId="0" fontId="35" fillId="0" borderId="0">
      <alignment vertical="center"/>
    </xf>
    <xf numFmtId="0" fontId="29" fillId="0" borderId="16">
      <alignment vertical="center"/>
    </xf>
    <xf numFmtId="0" fontId="24" fillId="0" borderId="0">
      <alignment vertical="center"/>
    </xf>
    <xf numFmtId="0" fontId="35" fillId="0" borderId="0"/>
    <xf numFmtId="0" fontId="35" fillId="0" borderId="0">
      <alignment vertical="center"/>
    </xf>
    <xf numFmtId="0" fontId="0" fillId="49" borderId="0">
      <alignment vertical="center"/>
    </xf>
    <xf numFmtId="0" fontId="38" fillId="0" borderId="0"/>
    <xf numFmtId="42" fontId="0" fillId="0" borderId="0">
      <alignment vertical="center"/>
    </xf>
    <xf numFmtId="0" fontId="19" fillId="0" borderId="0">
      <alignment vertical="center"/>
    </xf>
    <xf numFmtId="0" fontId="0" fillId="50" borderId="0">
      <alignment vertical="center"/>
    </xf>
    <xf numFmtId="0" fontId="0" fillId="10" borderId="9">
      <alignment vertical="center"/>
    </xf>
    <xf numFmtId="0" fontId="34" fillId="51" borderId="0">
      <alignment vertical="center"/>
    </xf>
    <xf numFmtId="0" fontId="31" fillId="14" borderId="0">
      <alignment vertical="center"/>
    </xf>
    <xf numFmtId="0" fontId="0" fillId="52" borderId="0">
      <alignment vertical="center"/>
    </xf>
    <xf numFmtId="0" fontId="33" fillId="16" borderId="0">
      <alignment vertical="center"/>
    </xf>
    <xf numFmtId="0" fontId="27" fillId="12" borderId="13">
      <alignment vertical="center"/>
    </xf>
    <xf numFmtId="0" fontId="34" fillId="17" borderId="0">
      <alignment vertical="center"/>
    </xf>
    <xf numFmtId="0" fontId="34" fillId="53" borderId="0">
      <alignment vertical="center"/>
    </xf>
    <xf numFmtId="0" fontId="44" fillId="40" borderId="0">
      <alignment vertical="center"/>
    </xf>
    <xf numFmtId="0" fontId="34" fillId="54" borderId="0">
      <alignment vertical="center"/>
    </xf>
    <xf numFmtId="0" fontId="34" fillId="21" borderId="0">
      <alignment vertical="center"/>
    </xf>
    <xf numFmtId="0" fontId="34" fillId="55" borderId="0">
      <alignment vertical="center"/>
    </xf>
    <xf numFmtId="0" fontId="35" fillId="0" borderId="0"/>
    <xf numFmtId="9" fontId="0" fillId="0" borderId="0">
      <alignment vertical="center"/>
    </xf>
    <xf numFmtId="0" fontId="34" fillId="56" borderId="0">
      <alignment vertical="center"/>
    </xf>
    <xf numFmtId="44" fontId="0" fillId="0" borderId="0">
      <alignment vertical="center"/>
    </xf>
    <xf numFmtId="0" fontId="34" fillId="25" borderId="0">
      <alignment vertical="center"/>
    </xf>
    <xf numFmtId="0" fontId="0" fillId="57" borderId="0">
      <alignment vertical="center"/>
    </xf>
    <xf numFmtId="0" fontId="45" fillId="41" borderId="0">
      <alignment vertical="center"/>
    </xf>
    <xf numFmtId="0" fontId="25" fillId="11" borderId="13">
      <alignment vertical="center"/>
    </xf>
    <xf numFmtId="0" fontId="0" fillId="58" borderId="0">
      <alignment vertical="center"/>
    </xf>
    <xf numFmtId="0" fontId="34" fillId="28" borderId="0">
      <alignment vertical="center"/>
    </xf>
    <xf numFmtId="0" fontId="0" fillId="59" borderId="0">
      <alignment vertical="center"/>
    </xf>
    <xf numFmtId="0" fontId="0" fillId="0" borderId="0">
      <alignment vertical="center"/>
    </xf>
    <xf numFmtId="0" fontId="46" fillId="6" borderId="0">
      <alignment vertical="center" wrapText="1"/>
    </xf>
    <xf numFmtId="0" fontId="46" fillId="6" borderId="0">
      <alignment vertical="center"/>
    </xf>
    <xf numFmtId="180" fontId="47" fillId="6" borderId="0">
      <alignment vertical="center"/>
    </xf>
    <xf numFmtId="180" fontId="46" fillId="6" borderId="0">
      <alignment vertical="center"/>
    </xf>
    <xf numFmtId="180" fontId="48" fillId="6" borderId="0">
      <alignment horizontal="center" vertical="center"/>
    </xf>
    <xf numFmtId="180" fontId="1" fillId="6" borderId="1">
      <alignment vertical="center"/>
    </xf>
    <xf numFmtId="180" fontId="1" fillId="6" borderId="1">
      <alignment horizontal="center" vertical="center"/>
    </xf>
    <xf numFmtId="180" fontId="1" fillId="6" borderId="1">
      <alignment vertical="center" indent="4"/>
    </xf>
    <xf numFmtId="180" fontId="1" fillId="6" borderId="1">
      <alignment horizontal="center" vertical="center"/>
    </xf>
    <xf numFmtId="180" fontId="1" fillId="6" borderId="1">
      <alignment horizontal="center" vertical="center" wrapText="1"/>
    </xf>
    <xf numFmtId="180" fontId="4" fillId="6" borderId="1">
      <alignment vertical="center"/>
    </xf>
    <xf numFmtId="181" fontId="4" fillId="3" borderId="1">
      <alignment vertical="center" shrinkToFit="1"/>
    </xf>
    <xf numFmtId="181" fontId="4" fillId="6" borderId="1">
      <alignment vertical="center" shrinkToFit="1"/>
      <protection locked="0"/>
    </xf>
    <xf numFmtId="181" fontId="4" fillId="6" borderId="1">
      <alignment vertical="center" shrinkToFit="1"/>
    </xf>
    <xf numFmtId="0" fontId="49" fillId="6" borderId="1">
      <alignment vertical="center" indent="2"/>
    </xf>
    <xf numFmtId="180" fontId="9" fillId="6" borderId="1">
      <alignment vertical="center"/>
    </xf>
    <xf numFmtId="181" fontId="4" fillId="3" borderId="1">
      <alignment vertical="center" shrinkToFit="1"/>
    </xf>
    <xf numFmtId="182" fontId="4" fillId="6" borderId="1">
      <alignment vertical="center"/>
    </xf>
    <xf numFmtId="10" fontId="50" fillId="6" borderId="7">
      <alignment horizontal="right" vertical="center"/>
    </xf>
    <xf numFmtId="0" fontId="50" fillId="6" borderId="0">
      <alignment vertical="center"/>
    </xf>
    <xf numFmtId="10" fontId="50" fillId="6" borderId="0">
      <alignment vertical="center"/>
    </xf>
    <xf numFmtId="0" fontId="47" fillId="6" borderId="0">
      <alignment vertical="center"/>
    </xf>
    <xf numFmtId="10" fontId="48" fillId="6" borderId="0">
      <alignment horizontal="center" vertical="center"/>
    </xf>
    <xf numFmtId="0" fontId="47" fillId="6" borderId="1">
      <alignment vertical="center"/>
    </xf>
    <xf numFmtId="0" fontId="47" fillId="6" borderId="1">
      <alignment horizontal="center" vertical="center"/>
    </xf>
    <xf numFmtId="0" fontId="47" fillId="6" borderId="1">
      <alignment vertical="center" indent="6"/>
    </xf>
    <xf numFmtId="0" fontId="47" fillId="6" borderId="2">
      <alignment horizontal="center" vertical="center" wrapText="1"/>
    </xf>
    <xf numFmtId="0" fontId="50" fillId="6" borderId="2">
      <alignment horizontal="center" vertical="center" wrapText="1"/>
    </xf>
    <xf numFmtId="0" fontId="50" fillId="6" borderId="6">
      <alignment horizontal="center" vertical="center" wrapText="1"/>
    </xf>
    <xf numFmtId="0" fontId="50" fillId="6" borderId="1">
      <alignment vertical="center"/>
    </xf>
    <xf numFmtId="0" fontId="4" fillId="0" borderId="0">
      <alignment vertical="center"/>
    </xf>
    <xf numFmtId="181" fontId="50" fillId="3" borderId="1">
      <alignment vertical="center" shrinkToFit="1"/>
    </xf>
    <xf numFmtId="181" fontId="50" fillId="3" borderId="1">
      <alignment vertical="center" shrinkToFit="1"/>
    </xf>
    <xf numFmtId="3" fontId="50" fillId="0" borderId="1">
      <alignment vertical="center"/>
    </xf>
    <xf numFmtId="181" fontId="50" fillId="6" borderId="1">
      <alignment vertical="center" shrinkToFit="1"/>
      <protection locked="0"/>
    </xf>
    <xf numFmtId="181" fontId="50" fillId="6" borderId="1">
      <alignment vertical="center" shrinkToFit="1"/>
      <protection locked="0"/>
    </xf>
    <xf numFmtId="0" fontId="50" fillId="0" borderId="1">
      <alignment vertical="center"/>
    </xf>
    <xf numFmtId="0" fontId="50" fillId="6" borderId="1">
      <alignment vertical="center"/>
      <protection locked="0"/>
    </xf>
    <xf numFmtId="0" fontId="50" fillId="0" borderId="1">
      <alignment vertical="center"/>
      <protection locked="0"/>
    </xf>
    <xf numFmtId="0" fontId="49" fillId="6" borderId="1">
      <alignment vertical="center" indent="4"/>
    </xf>
    <xf numFmtId="1" fontId="50" fillId="6" borderId="1">
      <alignment vertical="center"/>
    </xf>
    <xf numFmtId="3" fontId="50" fillId="6" borderId="1">
      <alignment vertical="center"/>
    </xf>
    <xf numFmtId="0" fontId="50" fillId="6" borderId="3">
      <alignment horizontal="center" vertical="center" wrapText="1"/>
    </xf>
    <xf numFmtId="0" fontId="50" fillId="6" borderId="4">
      <alignment horizontal="center" vertical="center" wrapText="1"/>
    </xf>
    <xf numFmtId="0" fontId="50" fillId="6" borderId="5">
      <alignment horizontal="center" vertical="center" wrapText="1"/>
    </xf>
    <xf numFmtId="0" fontId="50" fillId="6" borderId="1">
      <alignment horizontal="center" vertical="center" wrapText="1"/>
    </xf>
    <xf numFmtId="0" fontId="50" fillId="6" borderId="1">
      <alignment horizontal="center" vertical="center" wrapText="1"/>
    </xf>
    <xf numFmtId="183" fontId="50" fillId="3" borderId="1">
      <alignment vertical="center" shrinkToFit="1"/>
    </xf>
    <xf numFmtId="3" fontId="50" fillId="6" borderId="1">
      <alignment vertical="center"/>
      <protection locked="0"/>
    </xf>
    <xf numFmtId="0" fontId="48" fillId="6" borderId="0">
      <alignment horizontal="center" vertical="center"/>
    </xf>
    <xf numFmtId="0" fontId="49" fillId="6" borderId="1">
      <alignment vertical="center"/>
    </xf>
    <xf numFmtId="181" fontId="50" fillId="2" borderId="1">
      <alignment vertical="center" shrinkToFit="1"/>
      <protection locked="0"/>
    </xf>
    <xf numFmtId="181" fontId="50" fillId="6" borderId="1">
      <alignment vertical="center" shrinkToFit="1"/>
    </xf>
    <xf numFmtId="181" fontId="50" fillId="3" borderId="1">
      <alignment vertical="center" shrinkToFit="1"/>
    </xf>
    <xf numFmtId="181" fontId="50" fillId="6" borderId="1">
      <alignment vertical="center" shrinkToFit="1"/>
      <protection locked="0"/>
    </xf>
    <xf numFmtId="181" fontId="50" fillId="2" borderId="1">
      <alignment vertical="center" shrinkToFit="1"/>
      <protection locked="0"/>
    </xf>
    <xf numFmtId="181" fontId="50" fillId="2" borderId="1">
      <alignment vertical="center" shrinkToFit="1"/>
    </xf>
    <xf numFmtId="181" fontId="50" fillId="6" borderId="1">
      <alignment vertical="center" shrinkToFit="1"/>
    </xf>
    <xf numFmtId="0" fontId="50" fillId="6" borderId="7">
      <alignment horizontal="right" vertical="center"/>
    </xf>
    <xf numFmtId="0" fontId="49" fillId="6" borderId="0">
      <alignment vertical="center"/>
    </xf>
    <xf numFmtId="0" fontId="50" fillId="6" borderId="0">
      <alignment horizontal="left" vertical="center"/>
    </xf>
    <xf numFmtId="0" fontId="47" fillId="6" borderId="0">
      <alignment horizontal="left" vertical="center"/>
    </xf>
    <xf numFmtId="0" fontId="51" fillId="6" borderId="0">
      <alignment horizontal="center" vertical="center"/>
    </xf>
    <xf numFmtId="0" fontId="47" fillId="6" borderId="3">
      <alignment horizontal="center" vertical="center"/>
    </xf>
    <xf numFmtId="0" fontId="47" fillId="6" borderId="5">
      <alignment horizontal="center" vertical="center"/>
    </xf>
    <xf numFmtId="0" fontId="50" fillId="6" borderId="1">
      <alignment horizontal="center" vertical="center"/>
    </xf>
    <xf numFmtId="0" fontId="50" fillId="6" borderId="5">
      <alignment vertical="center"/>
    </xf>
    <xf numFmtId="181" fontId="12" fillId="6" borderId="1">
      <alignment vertical="center" shrinkToFit="1"/>
      <protection locked="0"/>
    </xf>
    <xf numFmtId="184" fontId="50" fillId="6" borderId="5">
      <alignment horizontal="left" vertical="center"/>
    </xf>
    <xf numFmtId="185" fontId="50" fillId="6" borderId="5">
      <alignment horizontal="left" vertical="center"/>
    </xf>
    <xf numFmtId="0" fontId="50" fillId="6" borderId="4">
      <alignment vertical="center"/>
    </xf>
    <xf numFmtId="0" fontId="50" fillId="6" borderId="1">
      <alignment horizontal="left" vertical="center"/>
      <protection locked="0"/>
    </xf>
    <xf numFmtId="0" fontId="50" fillId="6" borderId="4">
      <alignment vertical="center"/>
      <protection locked="0"/>
    </xf>
    <xf numFmtId="0" fontId="50" fillId="6" borderId="1">
      <alignment horizontal="left" vertical="center"/>
      <protection locked="0"/>
    </xf>
    <xf numFmtId="0" fontId="50" fillId="6" borderId="5">
      <alignment vertical="center"/>
      <protection locked="0"/>
    </xf>
    <xf numFmtId="0" fontId="49" fillId="6" borderId="3">
      <alignment vertical="center"/>
    </xf>
    <xf numFmtId="0" fontId="49" fillId="6" borderId="5">
      <alignment vertical="center"/>
    </xf>
    <xf numFmtId="181" fontId="49" fillId="3" borderId="1">
      <alignment vertical="center" shrinkToFit="1"/>
    </xf>
    <xf numFmtId="181" fontId="49" fillId="3" borderId="1">
      <alignment vertical="center" shrinkToFit="1"/>
    </xf>
    <xf numFmtId="0" fontId="50" fillId="6" borderId="0">
      <alignment horizontal="right" vertical="center"/>
    </xf>
    <xf numFmtId="186" fontId="50" fillId="6" borderId="20">
      <alignment vertical="center"/>
    </xf>
    <xf numFmtId="0" fontId="52" fillId="6" borderId="0">
      <alignment vertical="center"/>
    </xf>
    <xf numFmtId="0" fontId="19" fillId="6" borderId="0">
      <alignment vertical="center"/>
    </xf>
    <xf numFmtId="0" fontId="53" fillId="6" borderId="0">
      <alignment vertical="center"/>
    </xf>
    <xf numFmtId="0" fontId="53" fillId="6" borderId="0">
      <alignment vertical="center" wrapText="1"/>
    </xf>
    <xf numFmtId="0" fontId="54" fillId="6" borderId="0">
      <alignment vertical="center"/>
    </xf>
    <xf numFmtId="0" fontId="54" fillId="6" borderId="0">
      <alignment vertical="center" wrapText="1"/>
    </xf>
    <xf numFmtId="0" fontId="48" fillId="6" borderId="0">
      <alignment horizontal="center" vertical="center" wrapText="1"/>
    </xf>
    <xf numFmtId="0" fontId="50" fillId="6" borderId="3">
      <alignment horizontal="center" vertical="center"/>
    </xf>
    <xf numFmtId="0" fontId="50" fillId="6" borderId="5">
      <alignment horizontal="center" vertical="center"/>
    </xf>
    <xf numFmtId="0" fontId="50" fillId="6" borderId="1">
      <alignment horizontal="center" vertical="center"/>
    </xf>
    <xf numFmtId="0" fontId="49" fillId="6" borderId="1">
      <alignment horizontal="left" vertical="center"/>
    </xf>
    <xf numFmtId="0" fontId="55" fillId="6" borderId="1">
      <alignment vertical="center"/>
    </xf>
    <xf numFmtId="0" fontId="50" fillId="6" borderId="1">
      <alignment horizontal="left" vertical="center"/>
    </xf>
    <xf numFmtId="0" fontId="46" fillId="6" borderId="1">
      <alignment vertical="center"/>
    </xf>
    <xf numFmtId="181" fontId="50" fillId="6" borderId="0">
      <alignment vertical="center" shrinkToFit="1"/>
      <protection locked="0"/>
    </xf>
    <xf numFmtId="0" fontId="46" fillId="6" borderId="1">
      <alignment vertical="center"/>
      <protection locked="0"/>
    </xf>
    <xf numFmtId="0" fontId="54" fillId="6" borderId="1">
      <alignment vertical="center"/>
      <protection locked="0"/>
    </xf>
    <xf numFmtId="0" fontId="56" fillId="6" borderId="3">
      <alignment vertical="center"/>
    </xf>
    <xf numFmtId="0" fontId="56" fillId="6" borderId="5">
      <alignment vertical="center"/>
    </xf>
    <xf numFmtId="0" fontId="46" fillId="6" borderId="7">
      <alignment horizontal="right" vertical="center" wrapText="1"/>
    </xf>
    <xf numFmtId="183" fontId="49" fillId="3" borderId="1">
      <alignment vertical="center" shrinkToFit="1"/>
    </xf>
    <xf numFmtId="0" fontId="57" fillId="6" borderId="0">
      <alignment vertical="center"/>
      <protection locked="0"/>
    </xf>
    <xf numFmtId="0" fontId="35" fillId="6" borderId="0">
      <alignment vertical="center"/>
      <protection locked="0"/>
    </xf>
    <xf numFmtId="0" fontId="58" fillId="6" borderId="0">
      <alignment horizontal="center" vertical="center"/>
      <protection locked="0"/>
    </xf>
    <xf numFmtId="0" fontId="59" fillId="6" borderId="0">
      <alignment horizontal="left" vertical="center" indent="15"/>
      <protection locked="0"/>
    </xf>
    <xf numFmtId="0" fontId="57" fillId="6" borderId="0">
      <alignment horizontal="left" vertical="center"/>
      <protection locked="0"/>
    </xf>
    <xf numFmtId="0" fontId="0" fillId="0" borderId="0">
      <alignment vertical="center"/>
    </xf>
    <xf numFmtId="0" fontId="50" fillId="6" borderId="0">
      <alignment vertical="center"/>
    </xf>
    <xf numFmtId="0" fontId="50" fillId="6" borderId="0">
      <alignment vertical="center"/>
    </xf>
    <xf numFmtId="0" fontId="59" fillId="6" borderId="0">
      <alignment vertical="center"/>
    </xf>
    <xf numFmtId="0" fontId="60" fillId="6" borderId="0">
      <alignment horizontal="center" vertical="center"/>
    </xf>
    <xf numFmtId="0" fontId="61" fillId="6" borderId="0">
      <alignment vertical="center"/>
    </xf>
    <xf numFmtId="0" fontId="61" fillId="6" borderId="0">
      <alignment vertical="center"/>
      <protection locked="0"/>
    </xf>
    <xf numFmtId="0" fontId="35" fillId="6" borderId="0">
      <alignment vertical="center"/>
    </xf>
    <xf numFmtId="0" fontId="49" fillId="6" borderId="0">
      <alignment vertical="center"/>
    </xf>
    <xf numFmtId="49" fontId="61" fillId="6" borderId="0">
      <alignment horizontal="left" vertical="center"/>
    </xf>
    <xf numFmtId="49" fontId="62" fillId="6" borderId="0">
      <alignment horizontal="left" vertical="center"/>
    </xf>
    <xf numFmtId="0" fontId="49" fillId="6" borderId="1">
      <alignment vertical="center"/>
    </xf>
    <xf numFmtId="0" fontId="50" fillId="6" borderId="0">
      <alignment vertical="center"/>
    </xf>
    <xf numFmtId="0" fontId="61" fillId="6" borderId="0">
      <alignment vertical="center"/>
      <protection locked="0"/>
    </xf>
    <xf numFmtId="0" fontId="61" fillId="6" borderId="0">
      <alignment vertical="center"/>
    </xf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0" fillId="10" borderId="9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21" fillId="0" borderId="0">
      <alignment vertical="center"/>
    </xf>
    <xf numFmtId="0" fontId="22" fillId="0" borderId="18">
      <alignment vertical="center"/>
    </xf>
    <xf numFmtId="0" fontId="23" fillId="0" borderId="18">
      <alignment vertical="center"/>
    </xf>
    <xf numFmtId="0" fontId="24" fillId="0" borderId="19">
      <alignment vertical="center"/>
    </xf>
    <xf numFmtId="0" fontId="24" fillId="0" borderId="0">
      <alignment vertical="center"/>
    </xf>
    <xf numFmtId="0" fontId="25" fillId="11" borderId="13">
      <alignment vertical="center"/>
    </xf>
    <xf numFmtId="0" fontId="26" fillId="12" borderId="14">
      <alignment vertical="center"/>
    </xf>
    <xf numFmtId="0" fontId="27" fillId="12" borderId="13">
      <alignment vertical="center"/>
    </xf>
    <xf numFmtId="0" fontId="40" fillId="13" borderId="15">
      <alignment vertical="center"/>
    </xf>
    <xf numFmtId="0" fontId="29" fillId="0" borderId="16">
      <alignment vertical="center"/>
    </xf>
    <xf numFmtId="0" fontId="30" fillId="0" borderId="17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4" fillId="17" borderId="0">
      <alignment vertical="center"/>
    </xf>
    <xf numFmtId="0" fontId="0" fillId="46" borderId="0">
      <alignment vertical="center"/>
    </xf>
    <xf numFmtId="0" fontId="0" fillId="47" borderId="0">
      <alignment vertical="center"/>
    </xf>
    <xf numFmtId="0" fontId="34" fillId="54" borderId="0">
      <alignment vertical="center"/>
    </xf>
    <xf numFmtId="0" fontId="34" fillId="21" borderId="0">
      <alignment vertical="center"/>
    </xf>
    <xf numFmtId="0" fontId="0" fillId="49" borderId="0">
      <alignment vertical="center"/>
    </xf>
    <xf numFmtId="0" fontId="0" fillId="50" borderId="0">
      <alignment vertical="center"/>
    </xf>
    <xf numFmtId="0" fontId="34" fillId="56" borderId="0">
      <alignment vertical="center"/>
    </xf>
    <xf numFmtId="0" fontId="34" fillId="25" borderId="0">
      <alignment vertical="center"/>
    </xf>
    <xf numFmtId="0" fontId="0" fillId="57" borderId="0">
      <alignment vertical="center"/>
    </xf>
    <xf numFmtId="0" fontId="0" fillId="58" borderId="0">
      <alignment vertical="center"/>
    </xf>
    <xf numFmtId="0" fontId="34" fillId="51" borderId="0">
      <alignment vertical="center"/>
    </xf>
    <xf numFmtId="0" fontId="34" fillId="28" borderId="0">
      <alignment vertical="center"/>
    </xf>
    <xf numFmtId="0" fontId="0" fillId="59" borderId="0">
      <alignment vertical="center"/>
    </xf>
    <xf numFmtId="0" fontId="0" fillId="48" borderId="0">
      <alignment vertical="center"/>
    </xf>
    <xf numFmtId="0" fontId="34" fillId="53" borderId="0">
      <alignment vertical="center"/>
    </xf>
    <xf numFmtId="0" fontId="34" fillId="32" borderId="0">
      <alignment vertical="center"/>
    </xf>
    <xf numFmtId="0" fontId="0" fillId="52" borderId="0">
      <alignment vertical="center"/>
    </xf>
    <xf numFmtId="0" fontId="0" fillId="44" borderId="0">
      <alignment vertical="center"/>
    </xf>
    <xf numFmtId="0" fontId="34" fillId="55" borderId="0">
      <alignment vertical="center"/>
    </xf>
    <xf numFmtId="0" fontId="34" fillId="36" borderId="0">
      <alignment vertical="center"/>
    </xf>
    <xf numFmtId="0" fontId="0" fillId="43" borderId="0">
      <alignment vertical="center"/>
    </xf>
    <xf numFmtId="0" fontId="0" fillId="45" borderId="0">
      <alignment vertical="center"/>
    </xf>
    <xf numFmtId="0" fontId="34" fillId="42" borderId="0">
      <alignment vertical="center"/>
    </xf>
    <xf numFmtId="0" fontId="35" fillId="0" borderId="0">
      <alignment vertical="center"/>
    </xf>
    <xf numFmtId="0" fontId="35" fillId="0" borderId="0">
      <protection locked="0"/>
    </xf>
    <xf numFmtId="0" fontId="35" fillId="0" borderId="0"/>
    <xf numFmtId="0" fontId="35" fillId="0" borderId="0"/>
    <xf numFmtId="0" fontId="35" fillId="0" borderId="0"/>
    <xf numFmtId="0" fontId="36" fillId="4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7" fillId="0" borderId="0">
      <alignment vertical="center"/>
    </xf>
    <xf numFmtId="0" fontId="38" fillId="0" borderId="0">
      <protection locked="0"/>
    </xf>
    <xf numFmtId="0" fontId="35" fillId="0" borderId="0">
      <alignment vertical="center"/>
    </xf>
    <xf numFmtId="0" fontId="39" fillId="41" borderId="0">
      <alignment vertical="center"/>
    </xf>
    <xf numFmtId="9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8" fillId="0" borderId="0"/>
    <xf numFmtId="0" fontId="44" fillId="40" borderId="0">
      <alignment vertical="center"/>
    </xf>
    <xf numFmtId="0" fontId="35" fillId="0" borderId="0"/>
    <xf numFmtId="0" fontId="45" fillId="41" borderId="0">
      <alignment vertical="center"/>
    </xf>
    <xf numFmtId="0" fontId="0" fillId="0" borderId="0">
      <alignment vertical="center"/>
    </xf>
    <xf numFmtId="0" fontId="49" fillId="6" borderId="0">
      <alignment vertical="center"/>
    </xf>
    <xf numFmtId="0" fontId="50" fillId="6" borderId="0">
      <alignment horizontal="left" vertical="center"/>
    </xf>
    <xf numFmtId="0" fontId="50" fillId="6" borderId="0">
      <alignment vertical="center"/>
    </xf>
    <xf numFmtId="0" fontId="1" fillId="2" borderId="0">
      <alignment horizontal="left" vertical="center"/>
    </xf>
    <xf numFmtId="0" fontId="4" fillId="2" borderId="0">
      <alignment horizontal="center" vertical="center"/>
    </xf>
    <xf numFmtId="0" fontId="6" fillId="2" borderId="0">
      <alignment horizontal="center" vertical="center"/>
    </xf>
    <xf numFmtId="0" fontId="7" fillId="2" borderId="0">
      <alignment vertical="center"/>
    </xf>
    <xf numFmtId="0" fontId="4" fillId="2" borderId="0">
      <alignment horizontal="right" vertical="center"/>
    </xf>
    <xf numFmtId="0" fontId="1" fillId="2" borderId="3">
      <alignment horizontal="center" vertical="center"/>
    </xf>
    <xf numFmtId="0" fontId="1" fillId="2" borderId="5">
      <alignment horizontal="center" vertical="center"/>
    </xf>
    <xf numFmtId="0" fontId="1" fillId="2" borderId="2">
      <alignment horizontal="center" vertical="center" wrapText="1"/>
    </xf>
    <xf numFmtId="0" fontId="1" fillId="2" borderId="3">
      <alignment horizontal="center" vertical="center" wrapText="1"/>
    </xf>
    <xf numFmtId="0" fontId="1" fillId="2" borderId="4">
      <alignment horizontal="center" vertical="center" wrapText="1"/>
    </xf>
    <xf numFmtId="0" fontId="1" fillId="2" borderId="1">
      <alignment horizontal="center" vertical="center"/>
    </xf>
    <xf numFmtId="0" fontId="4" fillId="2" borderId="6">
      <alignment horizontal="center" vertical="center" wrapText="1"/>
    </xf>
    <xf numFmtId="0" fontId="1" fillId="2" borderId="6">
      <alignment horizontal="center" vertical="center" wrapText="1"/>
    </xf>
    <xf numFmtId="0" fontId="1" fillId="2" borderId="6">
      <alignment horizontal="center" vertical="center" wrapText="1"/>
    </xf>
    <xf numFmtId="0" fontId="63" fillId="6" borderId="6">
      <alignment horizontal="center" vertical="center" wrapText="1"/>
    </xf>
    <xf numFmtId="0" fontId="4" fillId="2" borderId="1">
      <alignment horizontal="center" vertical="center"/>
    </xf>
    <xf numFmtId="0" fontId="4" fillId="2" borderId="5">
      <alignment vertical="center"/>
    </xf>
    <xf numFmtId="181" fontId="50" fillId="6" borderId="1">
      <alignment vertical="center" shrinkToFit="1"/>
      <protection locked="0"/>
    </xf>
    <xf numFmtId="181" fontId="12" fillId="6" borderId="1">
      <alignment vertical="center" shrinkToFit="1"/>
      <protection locked="0"/>
    </xf>
    <xf numFmtId="183" fontId="4" fillId="9" borderId="1">
      <alignment vertical="center" shrinkToFit="1"/>
    </xf>
    <xf numFmtId="184" fontId="4" fillId="2" borderId="5">
      <alignment horizontal="left" vertical="center"/>
    </xf>
    <xf numFmtId="185" fontId="4" fillId="2" borderId="5">
      <alignment horizontal="left" vertical="center"/>
    </xf>
    <xf numFmtId="0" fontId="4" fillId="2" borderId="4">
      <alignment vertical="center"/>
    </xf>
    <xf numFmtId="0" fontId="4" fillId="2" borderId="1">
      <alignment horizontal="left" vertical="center"/>
    </xf>
    <xf numFmtId="0" fontId="4" fillId="2" borderId="1">
      <alignment horizontal="left" vertical="center"/>
    </xf>
    <xf numFmtId="181" fontId="50" fillId="6" borderId="1">
      <alignment vertical="center" shrinkToFit="1"/>
      <protection locked="0"/>
    </xf>
    <xf numFmtId="0" fontId="4" fillId="2" borderId="3">
      <alignment vertical="center"/>
    </xf>
    <xf numFmtId="181" fontId="4" fillId="9" borderId="1">
      <alignment vertical="center" shrinkToFit="1"/>
    </xf>
    <xf numFmtId="181" fontId="4" fillId="9" borderId="1">
      <alignment vertical="center" shrinkToFit="1"/>
    </xf>
    <xf numFmtId="0" fontId="4" fillId="2" borderId="8">
      <alignment horizontal="center" vertical="center"/>
    </xf>
    <xf numFmtId="0" fontId="6" fillId="2" borderId="8">
      <alignment horizontal="center" vertical="center"/>
    </xf>
    <xf numFmtId="0" fontId="4" fillId="2" borderId="8">
      <alignment horizontal="right" vertical="center"/>
    </xf>
    <xf numFmtId="0" fontId="63" fillId="6" borderId="1">
      <alignment horizontal="center"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protection locked="0"/>
    </xf>
    <xf numFmtId="0" fontId="35" fillId="0" borderId="0"/>
    <xf numFmtId="0" fontId="35" fillId="0" borderId="0"/>
    <xf numFmtId="0" fontId="35" fillId="0" borderId="0"/>
    <xf numFmtId="0" fontId="36" fillId="4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7" fillId="0" borderId="0">
      <alignment vertical="center"/>
    </xf>
    <xf numFmtId="0" fontId="38" fillId="0" borderId="0">
      <protection locked="0"/>
    </xf>
    <xf numFmtId="0" fontId="35" fillId="0" borderId="0">
      <alignment vertical="center"/>
    </xf>
    <xf numFmtId="0" fontId="39" fillId="41" borderId="0">
      <alignment vertical="center"/>
    </xf>
    <xf numFmtId="9" fontId="35" fillId="0" borderId="0">
      <alignment vertical="center"/>
    </xf>
    <xf numFmtId="0" fontId="34" fillId="42" borderId="0">
      <alignment vertical="center"/>
    </xf>
    <xf numFmtId="0" fontId="0" fillId="43" borderId="0">
      <alignment vertical="center"/>
    </xf>
    <xf numFmtId="0" fontId="35" fillId="0" borderId="0"/>
    <xf numFmtId="0" fontId="26" fillId="12" borderId="14">
      <alignment vertical="center"/>
    </xf>
    <xf numFmtId="0" fontId="40" fillId="13" borderId="15">
      <alignment vertical="center"/>
    </xf>
    <xf numFmtId="0" fontId="32" fillId="15" borderId="0">
      <alignment vertical="center"/>
    </xf>
    <xf numFmtId="0" fontId="22" fillId="0" borderId="18">
      <alignment vertical="center"/>
    </xf>
    <xf numFmtId="0" fontId="35" fillId="0" borderId="0">
      <alignment vertical="center"/>
    </xf>
    <xf numFmtId="0" fontId="21" fillId="0" borderId="0">
      <alignment vertical="center"/>
    </xf>
    <xf numFmtId="0" fontId="35" fillId="0" borderId="0">
      <alignment vertical="center"/>
    </xf>
    <xf numFmtId="0" fontId="23" fillId="0" borderId="18">
      <alignment vertical="center"/>
    </xf>
    <xf numFmtId="0" fontId="35" fillId="0" borderId="0">
      <alignment vertical="center"/>
    </xf>
    <xf numFmtId="0" fontId="0" fillId="44" borderId="0">
      <alignment vertical="center"/>
    </xf>
    <xf numFmtId="41" fontId="0" fillId="0" borderId="0">
      <alignment vertical="center"/>
    </xf>
    <xf numFmtId="0" fontId="35" fillId="0" borderId="0"/>
    <xf numFmtId="0" fontId="0" fillId="45" borderId="0">
      <alignment vertical="center"/>
    </xf>
    <xf numFmtId="0" fontId="41" fillId="0" borderId="0">
      <alignment vertical="center"/>
    </xf>
    <xf numFmtId="0" fontId="34" fillId="32" borderId="0">
      <alignment vertical="center"/>
    </xf>
    <xf numFmtId="0" fontId="24" fillId="0" borderId="19">
      <alignment vertical="center"/>
    </xf>
    <xf numFmtId="0" fontId="30" fillId="0" borderId="17">
      <alignment vertical="center"/>
    </xf>
    <xf numFmtId="0" fontId="0" fillId="46" borderId="0">
      <alignment vertical="center"/>
    </xf>
    <xf numFmtId="0" fontId="0" fillId="47" borderId="0">
      <alignment vertical="center"/>
    </xf>
    <xf numFmtId="0" fontId="34" fillId="36" borderId="0">
      <alignment vertical="center"/>
    </xf>
    <xf numFmtId="43" fontId="0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35" fillId="0" borderId="0">
      <alignment vertical="center"/>
    </xf>
    <xf numFmtId="0" fontId="0" fillId="48" borderId="0">
      <alignment vertical="center"/>
    </xf>
    <xf numFmtId="0" fontId="35" fillId="0" borderId="0">
      <alignment vertical="center"/>
    </xf>
    <xf numFmtId="0" fontId="29" fillId="0" borderId="16">
      <alignment vertical="center"/>
    </xf>
    <xf numFmtId="0" fontId="24" fillId="0" borderId="0">
      <alignment vertical="center"/>
    </xf>
    <xf numFmtId="0" fontId="35" fillId="0" borderId="0"/>
    <xf numFmtId="0" fontId="35" fillId="0" borderId="0">
      <alignment vertical="center"/>
    </xf>
    <xf numFmtId="0" fontId="0" fillId="49" borderId="0">
      <alignment vertical="center"/>
    </xf>
    <xf numFmtId="0" fontId="38" fillId="0" borderId="0"/>
    <xf numFmtId="42" fontId="0" fillId="0" borderId="0">
      <alignment vertical="center"/>
    </xf>
    <xf numFmtId="0" fontId="19" fillId="0" borderId="0">
      <alignment vertical="center"/>
    </xf>
    <xf numFmtId="0" fontId="0" fillId="50" borderId="0">
      <alignment vertical="center"/>
    </xf>
    <xf numFmtId="0" fontId="0" fillId="10" borderId="9">
      <alignment vertical="center"/>
    </xf>
    <xf numFmtId="0" fontId="34" fillId="51" borderId="0">
      <alignment vertical="center"/>
    </xf>
    <xf numFmtId="0" fontId="31" fillId="14" borderId="0">
      <alignment vertical="center"/>
    </xf>
    <xf numFmtId="0" fontId="0" fillId="52" borderId="0">
      <alignment vertical="center"/>
    </xf>
    <xf numFmtId="0" fontId="33" fillId="16" borderId="0">
      <alignment vertical="center"/>
    </xf>
    <xf numFmtId="0" fontId="27" fillId="12" borderId="13">
      <alignment vertical="center"/>
    </xf>
    <xf numFmtId="0" fontId="34" fillId="17" borderId="0">
      <alignment vertical="center"/>
    </xf>
    <xf numFmtId="0" fontId="34" fillId="53" borderId="0">
      <alignment vertical="center"/>
    </xf>
    <xf numFmtId="0" fontId="44" fillId="40" borderId="0">
      <alignment vertical="center"/>
    </xf>
    <xf numFmtId="0" fontId="34" fillId="54" borderId="0">
      <alignment vertical="center"/>
    </xf>
    <xf numFmtId="0" fontId="34" fillId="21" borderId="0">
      <alignment vertical="center"/>
    </xf>
    <xf numFmtId="0" fontId="34" fillId="55" borderId="0">
      <alignment vertical="center"/>
    </xf>
    <xf numFmtId="0" fontId="35" fillId="0" borderId="0"/>
    <xf numFmtId="9" fontId="0" fillId="0" borderId="0">
      <alignment vertical="center"/>
    </xf>
    <xf numFmtId="0" fontId="34" fillId="56" borderId="0">
      <alignment vertical="center"/>
    </xf>
    <xf numFmtId="44" fontId="0" fillId="0" borderId="0">
      <alignment vertical="center"/>
    </xf>
    <xf numFmtId="0" fontId="34" fillId="25" borderId="0">
      <alignment vertical="center"/>
    </xf>
    <xf numFmtId="0" fontId="0" fillId="57" borderId="0">
      <alignment vertical="center"/>
    </xf>
    <xf numFmtId="0" fontId="45" fillId="41" borderId="0">
      <alignment vertical="center"/>
    </xf>
    <xf numFmtId="0" fontId="25" fillId="11" borderId="13">
      <alignment vertical="center"/>
    </xf>
    <xf numFmtId="0" fontId="0" fillId="58" borderId="0">
      <alignment vertical="center"/>
    </xf>
    <xf numFmtId="0" fontId="34" fillId="28" borderId="0">
      <alignment vertical="center"/>
    </xf>
    <xf numFmtId="0" fontId="0" fillId="59" borderId="0">
      <alignment vertical="center"/>
    </xf>
    <xf numFmtId="0" fontId="0" fillId="0" borderId="0">
      <alignment vertical="center"/>
    </xf>
    <xf numFmtId="0" fontId="46" fillId="6" borderId="0">
      <alignment vertical="center" wrapText="1"/>
    </xf>
    <xf numFmtId="0" fontId="46" fillId="6" borderId="0">
      <alignment vertical="center"/>
    </xf>
    <xf numFmtId="180" fontId="47" fillId="6" borderId="0">
      <alignment vertical="center"/>
    </xf>
    <xf numFmtId="180" fontId="46" fillId="6" borderId="0">
      <alignment vertical="center"/>
    </xf>
    <xf numFmtId="180" fontId="48" fillId="6" borderId="0">
      <alignment horizontal="center" vertical="center"/>
    </xf>
    <xf numFmtId="180" fontId="1" fillId="6" borderId="1">
      <alignment vertical="center"/>
    </xf>
    <xf numFmtId="180" fontId="1" fillId="6" borderId="1">
      <alignment horizontal="center" vertical="center"/>
    </xf>
    <xf numFmtId="180" fontId="1" fillId="6" borderId="1">
      <alignment vertical="center" indent="4"/>
    </xf>
    <xf numFmtId="180" fontId="1" fillId="6" borderId="1">
      <alignment horizontal="center" vertical="center"/>
    </xf>
    <xf numFmtId="180" fontId="1" fillId="6" borderId="1">
      <alignment horizontal="center" vertical="center" wrapText="1"/>
    </xf>
    <xf numFmtId="180" fontId="4" fillId="6" borderId="1">
      <alignment vertical="center"/>
    </xf>
    <xf numFmtId="181" fontId="4" fillId="3" borderId="1">
      <alignment vertical="center" shrinkToFit="1"/>
    </xf>
    <xf numFmtId="181" fontId="4" fillId="6" borderId="1">
      <alignment vertical="center" shrinkToFit="1"/>
      <protection locked="0"/>
    </xf>
    <xf numFmtId="181" fontId="4" fillId="6" borderId="1">
      <alignment vertical="center" shrinkToFit="1"/>
    </xf>
    <xf numFmtId="0" fontId="49" fillId="6" borderId="1">
      <alignment vertical="center" indent="2"/>
    </xf>
    <xf numFmtId="180" fontId="9" fillId="6" borderId="1">
      <alignment vertical="center"/>
    </xf>
    <xf numFmtId="181" fontId="4" fillId="3" borderId="1">
      <alignment vertical="center" shrinkToFit="1"/>
    </xf>
    <xf numFmtId="182" fontId="4" fillId="6" borderId="1">
      <alignment vertical="center"/>
    </xf>
    <xf numFmtId="10" fontId="50" fillId="6" borderId="7">
      <alignment horizontal="right" vertical="center"/>
    </xf>
    <xf numFmtId="0" fontId="50" fillId="6" borderId="0">
      <alignment vertical="center"/>
    </xf>
    <xf numFmtId="10" fontId="50" fillId="6" borderId="0">
      <alignment vertical="center"/>
    </xf>
    <xf numFmtId="0" fontId="47" fillId="6" borderId="0">
      <alignment vertical="center"/>
    </xf>
    <xf numFmtId="10" fontId="48" fillId="6" borderId="0">
      <alignment horizontal="center" vertical="center"/>
    </xf>
    <xf numFmtId="0" fontId="47" fillId="6" borderId="1">
      <alignment vertical="center"/>
    </xf>
    <xf numFmtId="0" fontId="47" fillId="6" borderId="1">
      <alignment horizontal="center" vertical="center"/>
    </xf>
    <xf numFmtId="0" fontId="47" fillId="6" borderId="1">
      <alignment vertical="center" indent="6"/>
    </xf>
    <xf numFmtId="0" fontId="47" fillId="6" borderId="2">
      <alignment horizontal="center" vertical="center" wrapText="1"/>
    </xf>
    <xf numFmtId="0" fontId="50" fillId="6" borderId="2">
      <alignment horizontal="center" vertical="center" wrapText="1"/>
    </xf>
    <xf numFmtId="0" fontId="50" fillId="6" borderId="6">
      <alignment horizontal="center" vertical="center" wrapText="1"/>
    </xf>
    <xf numFmtId="0" fontId="50" fillId="6" borderId="1">
      <alignment vertical="center"/>
    </xf>
    <xf numFmtId="0" fontId="4" fillId="0" borderId="0">
      <alignment vertical="center"/>
    </xf>
    <xf numFmtId="181" fontId="50" fillId="3" borderId="1">
      <alignment vertical="center" shrinkToFit="1"/>
    </xf>
    <xf numFmtId="181" fontId="50" fillId="3" borderId="1">
      <alignment vertical="center" shrinkToFit="1"/>
    </xf>
    <xf numFmtId="3" fontId="50" fillId="0" borderId="1">
      <alignment vertical="center"/>
    </xf>
    <xf numFmtId="181" fontId="50" fillId="6" borderId="1">
      <alignment vertical="center" shrinkToFit="1"/>
      <protection locked="0"/>
    </xf>
    <xf numFmtId="181" fontId="50" fillId="6" borderId="1">
      <alignment vertical="center" shrinkToFit="1"/>
      <protection locked="0"/>
    </xf>
    <xf numFmtId="0" fontId="50" fillId="0" borderId="1">
      <alignment vertical="center"/>
    </xf>
    <xf numFmtId="0" fontId="50" fillId="6" borderId="1">
      <alignment vertical="center"/>
      <protection locked="0"/>
    </xf>
    <xf numFmtId="0" fontId="50" fillId="0" borderId="1">
      <alignment vertical="center"/>
      <protection locked="0"/>
    </xf>
    <xf numFmtId="0" fontId="49" fillId="6" borderId="1">
      <alignment vertical="center" indent="4"/>
    </xf>
    <xf numFmtId="1" fontId="50" fillId="6" borderId="1">
      <alignment vertical="center"/>
    </xf>
    <xf numFmtId="3" fontId="50" fillId="6" borderId="1">
      <alignment vertical="center"/>
    </xf>
    <xf numFmtId="0" fontId="50" fillId="6" borderId="3">
      <alignment horizontal="center" vertical="center" wrapText="1"/>
    </xf>
    <xf numFmtId="0" fontId="50" fillId="6" borderId="4">
      <alignment horizontal="center" vertical="center" wrapText="1"/>
    </xf>
    <xf numFmtId="0" fontId="50" fillId="6" borderId="5">
      <alignment horizontal="center" vertical="center" wrapText="1"/>
    </xf>
    <xf numFmtId="0" fontId="50" fillId="6" borderId="1">
      <alignment horizontal="center" vertical="center" wrapText="1"/>
    </xf>
    <xf numFmtId="0" fontId="50" fillId="6" borderId="1">
      <alignment horizontal="center" vertical="center" wrapText="1"/>
    </xf>
    <xf numFmtId="183" fontId="50" fillId="3" borderId="1">
      <alignment vertical="center" shrinkToFit="1"/>
    </xf>
    <xf numFmtId="3" fontId="50" fillId="6" borderId="1">
      <alignment vertical="center"/>
      <protection locked="0"/>
    </xf>
    <xf numFmtId="0" fontId="48" fillId="6" borderId="0">
      <alignment horizontal="center" vertical="center"/>
    </xf>
    <xf numFmtId="0" fontId="49" fillId="6" borderId="1">
      <alignment vertical="center"/>
    </xf>
    <xf numFmtId="181" fontId="50" fillId="2" borderId="1">
      <alignment vertical="center" shrinkToFit="1"/>
      <protection locked="0"/>
    </xf>
    <xf numFmtId="181" fontId="50" fillId="6" borderId="1">
      <alignment vertical="center" shrinkToFit="1"/>
    </xf>
    <xf numFmtId="181" fontId="50" fillId="3" borderId="1">
      <alignment vertical="center" shrinkToFit="1"/>
    </xf>
    <xf numFmtId="181" fontId="50" fillId="6" borderId="1">
      <alignment vertical="center" shrinkToFit="1"/>
      <protection locked="0"/>
    </xf>
    <xf numFmtId="181" fontId="50" fillId="2" borderId="1">
      <alignment vertical="center" shrinkToFit="1"/>
      <protection locked="0"/>
    </xf>
    <xf numFmtId="181" fontId="50" fillId="2" borderId="1">
      <alignment vertical="center" shrinkToFit="1"/>
    </xf>
    <xf numFmtId="181" fontId="50" fillId="6" borderId="1">
      <alignment vertical="center" shrinkToFit="1"/>
    </xf>
    <xf numFmtId="0" fontId="50" fillId="6" borderId="7">
      <alignment horizontal="right" vertical="center"/>
    </xf>
    <xf numFmtId="0" fontId="49" fillId="6" borderId="0">
      <alignment vertical="center"/>
    </xf>
    <xf numFmtId="0" fontId="50" fillId="6" borderId="0">
      <alignment horizontal="left" vertical="center"/>
    </xf>
    <xf numFmtId="0" fontId="47" fillId="6" borderId="0">
      <alignment horizontal="left" vertical="center"/>
    </xf>
    <xf numFmtId="0" fontId="51" fillId="6" borderId="0">
      <alignment horizontal="center" vertical="center"/>
    </xf>
    <xf numFmtId="0" fontId="47" fillId="6" borderId="3">
      <alignment horizontal="center" vertical="center"/>
    </xf>
    <xf numFmtId="0" fontId="47" fillId="6" borderId="5">
      <alignment horizontal="center" vertical="center"/>
    </xf>
    <xf numFmtId="0" fontId="50" fillId="6" borderId="1">
      <alignment horizontal="center" vertical="center"/>
    </xf>
    <xf numFmtId="0" fontId="50" fillId="6" borderId="5">
      <alignment vertical="center"/>
    </xf>
    <xf numFmtId="181" fontId="12" fillId="6" borderId="1">
      <alignment vertical="center" shrinkToFit="1"/>
      <protection locked="0"/>
    </xf>
    <xf numFmtId="184" fontId="50" fillId="6" borderId="5">
      <alignment horizontal="left" vertical="center"/>
    </xf>
    <xf numFmtId="185" fontId="50" fillId="6" borderId="5">
      <alignment horizontal="left" vertical="center"/>
    </xf>
    <xf numFmtId="0" fontId="50" fillId="6" borderId="4">
      <alignment vertical="center"/>
    </xf>
    <xf numFmtId="0" fontId="50" fillId="6" borderId="1">
      <alignment horizontal="left" vertical="center"/>
      <protection locked="0"/>
    </xf>
    <xf numFmtId="0" fontId="50" fillId="6" borderId="4">
      <alignment vertical="center"/>
      <protection locked="0"/>
    </xf>
    <xf numFmtId="0" fontId="50" fillId="6" borderId="1">
      <alignment horizontal="left" vertical="center"/>
      <protection locked="0"/>
    </xf>
    <xf numFmtId="0" fontId="50" fillId="6" borderId="5">
      <alignment vertical="center"/>
      <protection locked="0"/>
    </xf>
    <xf numFmtId="0" fontId="49" fillId="6" borderId="3">
      <alignment vertical="center"/>
    </xf>
    <xf numFmtId="0" fontId="49" fillId="6" borderId="5">
      <alignment vertical="center"/>
    </xf>
    <xf numFmtId="181" fontId="49" fillId="3" borderId="1">
      <alignment vertical="center" shrinkToFit="1"/>
    </xf>
    <xf numFmtId="181" fontId="49" fillId="3" borderId="1">
      <alignment vertical="center" shrinkToFit="1"/>
    </xf>
    <xf numFmtId="0" fontId="50" fillId="6" borderId="0">
      <alignment horizontal="right" vertical="center"/>
    </xf>
    <xf numFmtId="186" fontId="50" fillId="6" borderId="20">
      <alignment vertical="center"/>
    </xf>
    <xf numFmtId="0" fontId="52" fillId="6" borderId="0">
      <alignment vertical="center"/>
    </xf>
    <xf numFmtId="0" fontId="19" fillId="6" borderId="0">
      <alignment vertical="center"/>
    </xf>
    <xf numFmtId="0" fontId="53" fillId="6" borderId="0">
      <alignment vertical="center"/>
    </xf>
    <xf numFmtId="0" fontId="53" fillId="6" borderId="0">
      <alignment vertical="center" wrapText="1"/>
    </xf>
    <xf numFmtId="0" fontId="54" fillId="6" borderId="0">
      <alignment vertical="center"/>
    </xf>
    <xf numFmtId="0" fontId="54" fillId="6" borderId="0">
      <alignment vertical="center" wrapText="1"/>
    </xf>
    <xf numFmtId="0" fontId="48" fillId="6" borderId="0">
      <alignment horizontal="center" vertical="center" wrapText="1"/>
    </xf>
    <xf numFmtId="0" fontId="50" fillId="6" borderId="3">
      <alignment horizontal="center" vertical="center"/>
    </xf>
    <xf numFmtId="0" fontId="50" fillId="6" borderId="5">
      <alignment horizontal="center" vertical="center"/>
    </xf>
    <xf numFmtId="0" fontId="50" fillId="6" borderId="1">
      <alignment horizontal="center" vertical="center"/>
    </xf>
    <xf numFmtId="0" fontId="49" fillId="6" borderId="1">
      <alignment horizontal="left" vertical="center"/>
    </xf>
    <xf numFmtId="0" fontId="55" fillId="6" borderId="1">
      <alignment vertical="center"/>
    </xf>
    <xf numFmtId="0" fontId="50" fillId="6" borderId="1">
      <alignment horizontal="left" vertical="center"/>
    </xf>
    <xf numFmtId="0" fontId="46" fillId="6" borderId="1">
      <alignment vertical="center"/>
    </xf>
    <xf numFmtId="181" fontId="50" fillId="6" borderId="0">
      <alignment vertical="center" shrinkToFit="1"/>
      <protection locked="0"/>
    </xf>
    <xf numFmtId="0" fontId="46" fillId="6" borderId="1">
      <alignment vertical="center"/>
      <protection locked="0"/>
    </xf>
    <xf numFmtId="0" fontId="54" fillId="6" borderId="1">
      <alignment vertical="center"/>
      <protection locked="0"/>
    </xf>
    <xf numFmtId="0" fontId="56" fillId="6" borderId="3">
      <alignment vertical="center"/>
    </xf>
    <xf numFmtId="0" fontId="56" fillId="6" borderId="5">
      <alignment vertical="center"/>
    </xf>
    <xf numFmtId="0" fontId="46" fillId="6" borderId="7">
      <alignment horizontal="right" vertical="center" wrapText="1"/>
    </xf>
    <xf numFmtId="183" fontId="49" fillId="3" borderId="1">
      <alignment vertical="center" shrinkToFit="1"/>
    </xf>
    <xf numFmtId="0" fontId="57" fillId="6" borderId="0">
      <alignment vertical="center"/>
      <protection locked="0"/>
    </xf>
    <xf numFmtId="0" fontId="35" fillId="6" borderId="0">
      <alignment vertical="center"/>
      <protection locked="0"/>
    </xf>
    <xf numFmtId="0" fontId="58" fillId="6" borderId="0">
      <alignment horizontal="center" vertical="center"/>
      <protection locked="0"/>
    </xf>
    <xf numFmtId="0" fontId="59" fillId="6" borderId="0">
      <alignment horizontal="left" vertical="center" indent="15"/>
      <protection locked="0"/>
    </xf>
    <xf numFmtId="0" fontId="57" fillId="6" borderId="0">
      <alignment horizontal="left" vertical="center"/>
      <protection locked="0"/>
    </xf>
    <xf numFmtId="0" fontId="0" fillId="0" borderId="0">
      <alignment vertical="center"/>
    </xf>
    <xf numFmtId="0" fontId="50" fillId="6" borderId="0">
      <alignment vertical="center"/>
    </xf>
    <xf numFmtId="0" fontId="50" fillId="6" borderId="0">
      <alignment vertical="center"/>
    </xf>
    <xf numFmtId="0" fontId="59" fillId="6" borderId="0">
      <alignment vertical="center"/>
    </xf>
    <xf numFmtId="0" fontId="60" fillId="6" borderId="0">
      <alignment horizontal="center" vertical="center"/>
    </xf>
    <xf numFmtId="0" fontId="61" fillId="6" borderId="0">
      <alignment vertical="center"/>
    </xf>
    <xf numFmtId="0" fontId="61" fillId="6" borderId="0">
      <alignment vertical="center"/>
      <protection locked="0"/>
    </xf>
    <xf numFmtId="0" fontId="35" fillId="6" borderId="0">
      <alignment vertical="center"/>
    </xf>
    <xf numFmtId="0" fontId="49" fillId="6" borderId="0">
      <alignment vertical="center"/>
    </xf>
    <xf numFmtId="49" fontId="61" fillId="6" borderId="0">
      <alignment horizontal="left" vertical="center"/>
    </xf>
    <xf numFmtId="49" fontId="62" fillId="6" borderId="0">
      <alignment horizontal="left" vertical="center"/>
    </xf>
    <xf numFmtId="0" fontId="49" fillId="6" borderId="1">
      <alignment vertical="center"/>
    </xf>
    <xf numFmtId="0" fontId="50" fillId="6" borderId="0">
      <alignment vertical="center"/>
    </xf>
    <xf numFmtId="0" fontId="61" fillId="6" borderId="0">
      <alignment vertical="center"/>
      <protection locked="0"/>
    </xf>
    <xf numFmtId="0" fontId="61" fillId="6" borderId="0">
      <alignment vertical="center"/>
    </xf>
  </cellStyleXfs>
  <cellXfs count="103">
    <xf numFmtId="0" fontId="0" fillId="0" borderId="0" xfId="0" applyNumberFormat="1" applyFont="1">
      <alignment vertical="center"/>
    </xf>
    <xf numFmtId="0" fontId="1" fillId="2" borderId="0" xfId="364" applyFont="1" applyFill="1" applyAlignment="1">
      <alignment vertical="center"/>
    </xf>
    <xf numFmtId="0" fontId="2" fillId="2" borderId="0" xfId="0" applyFont="1" applyFill="1">
      <alignment vertical="center"/>
    </xf>
    <xf numFmtId="0" fontId="3" fillId="2" borderId="0" xfId="364" applyFont="1" applyFill="1" applyAlignment="1">
      <alignment horizontal="center" vertical="center"/>
    </xf>
    <xf numFmtId="0" fontId="1" fillId="2" borderId="1" xfId="364" applyFont="1" applyFill="1" applyBorder="1" applyAlignment="1">
      <alignment horizontal="center" vertical="center"/>
    </xf>
    <xf numFmtId="0" fontId="1" fillId="2" borderId="2" xfId="364" applyFont="1" applyFill="1" applyBorder="1" applyAlignment="1">
      <alignment horizontal="center" vertical="center" wrapText="1"/>
    </xf>
    <xf numFmtId="0" fontId="4" fillId="2" borderId="2" xfId="364" applyFont="1" applyFill="1" applyBorder="1" applyAlignment="1">
      <alignment horizontal="center" vertical="center" wrapText="1"/>
    </xf>
    <xf numFmtId="0" fontId="4" fillId="2" borderId="3" xfId="364" applyFont="1" applyFill="1" applyBorder="1" applyAlignment="1">
      <alignment horizontal="center" vertical="center" wrapText="1"/>
    </xf>
    <xf numFmtId="0" fontId="4" fillId="2" borderId="4" xfId="364" applyFont="1" applyFill="1" applyBorder="1" applyAlignment="1">
      <alignment horizontal="center" vertical="center" wrapText="1"/>
    </xf>
    <xf numFmtId="0" fontId="4" fillId="2" borderId="5" xfId="364" applyFont="1" applyFill="1" applyBorder="1" applyAlignment="1">
      <alignment horizontal="center" vertical="center" wrapText="1"/>
    </xf>
    <xf numFmtId="0" fontId="4" fillId="2" borderId="6" xfId="364" applyFont="1" applyFill="1" applyBorder="1" applyAlignment="1">
      <alignment horizontal="center" vertical="center" wrapText="1"/>
    </xf>
    <xf numFmtId="0" fontId="4" fillId="2" borderId="1" xfId="364" applyFont="1" applyFill="1" applyBorder="1" applyAlignment="1">
      <alignment horizontal="center" vertical="center" wrapText="1"/>
    </xf>
    <xf numFmtId="0" fontId="4" fillId="2" borderId="1" xfId="362" applyFont="1" applyFill="1" applyBorder="1" applyAlignment="1">
      <alignment horizontal="center" vertical="center" wrapText="1"/>
    </xf>
    <xf numFmtId="0" fontId="4" fillId="2" borderId="1" xfId="364" applyFont="1" applyFill="1" applyBorder="1" applyAlignment="1">
      <alignment vertical="center"/>
    </xf>
    <xf numFmtId="0" fontId="5" fillId="2" borderId="1" xfId="364" applyFont="1" applyFill="1" applyBorder="1" applyAlignment="1">
      <alignment horizontal="center" vertical="center"/>
    </xf>
    <xf numFmtId="2" fontId="4" fillId="3" borderId="1" xfId="362" applyNumberFormat="1" applyFont="1" applyFill="1" applyBorder="1" applyAlignment="1">
      <alignment vertical="center" shrinkToFit="1"/>
    </xf>
    <xf numFmtId="2" fontId="4" fillId="3" borderId="1" xfId="364" applyNumberFormat="1" applyFont="1" applyFill="1" applyBorder="1" applyAlignment="1">
      <alignment vertical="center" shrinkToFit="1"/>
    </xf>
    <xf numFmtId="10" fontId="4" fillId="3" borderId="1" xfId="364" applyNumberFormat="1" applyFont="1" applyFill="1" applyBorder="1" applyAlignment="1">
      <alignment vertical="center" shrinkToFit="1"/>
    </xf>
    <xf numFmtId="0" fontId="5" fillId="2" borderId="1" xfId="364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vertical="center" shrinkToFit="1"/>
    </xf>
    <xf numFmtId="2" fontId="4" fillId="2" borderId="1" xfId="362" applyNumberFormat="1" applyFont="1" applyFill="1" applyBorder="1" applyAlignment="1">
      <alignment vertical="center" shrinkToFit="1"/>
    </xf>
    <xf numFmtId="2" fontId="4" fillId="2" borderId="1" xfId="0" applyNumberFormat="1" applyFont="1" applyFill="1" applyBorder="1" applyAlignment="1">
      <alignment vertical="center" shrinkToFit="1"/>
    </xf>
    <xf numFmtId="2" fontId="4" fillId="4" borderId="1" xfId="362" applyNumberFormat="1" applyFont="1" applyFill="1" applyBorder="1" applyAlignment="1">
      <alignment vertical="center" shrinkToFit="1"/>
    </xf>
    <xf numFmtId="2" fontId="4" fillId="4" borderId="1" xfId="0" applyNumberFormat="1" applyFont="1" applyFill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2" fontId="2" fillId="2" borderId="1" xfId="0" applyNumberFormat="1" applyFont="1" applyFill="1" applyBorder="1">
      <alignment vertical="center"/>
    </xf>
    <xf numFmtId="2" fontId="4" fillId="2" borderId="1" xfId="0" applyNumberFormat="1" applyFont="1" applyFill="1" applyBorder="1">
      <alignment vertical="center"/>
    </xf>
    <xf numFmtId="10" fontId="4" fillId="5" borderId="1" xfId="0" applyNumberFormat="1" applyFont="1" applyFill="1" applyBorder="1">
      <alignment vertical="center"/>
    </xf>
    <xf numFmtId="0" fontId="4" fillId="6" borderId="1" xfId="364" applyFont="1" applyFill="1" applyBorder="1" applyAlignment="1">
      <alignment vertical="center"/>
    </xf>
    <xf numFmtId="10" fontId="4" fillId="4" borderId="1" xfId="364" applyNumberFormat="1" applyFont="1" applyFill="1" applyBorder="1" applyAlignment="1">
      <alignment vertical="center" shrinkToFit="1"/>
    </xf>
    <xf numFmtId="2" fontId="4" fillId="6" borderId="1" xfId="362" applyNumberFormat="1" applyFont="1" applyFill="1" applyBorder="1" applyAlignment="1">
      <alignment vertical="center" shrinkToFit="1"/>
    </xf>
    <xf numFmtId="2" fontId="4" fillId="6" borderId="1" xfId="0" applyNumberFormat="1" applyFont="1" applyFill="1" applyBorder="1" applyAlignment="1">
      <alignment vertical="center" shrinkToFit="1"/>
    </xf>
    <xf numFmtId="10" fontId="4" fillId="6" borderId="1" xfId="364" applyNumberFormat="1" applyFont="1" applyFill="1" applyBorder="1" applyAlignment="1">
      <alignment vertical="center" shrinkToFit="1"/>
    </xf>
    <xf numFmtId="0" fontId="4" fillId="2" borderId="1" xfId="364" applyFont="1" applyFill="1" applyBorder="1" applyAlignment="1">
      <alignment horizontal="left" vertical="center"/>
    </xf>
    <xf numFmtId="2" fontId="4" fillId="6" borderId="1" xfId="364" applyNumberFormat="1" applyFont="1" applyFill="1" applyBorder="1" applyAlignment="1">
      <alignment vertical="center"/>
    </xf>
    <xf numFmtId="10" fontId="4" fillId="6" borderId="1" xfId="364" applyNumberFormat="1" applyFont="1" applyFill="1" applyBorder="1" applyAlignment="1">
      <alignment vertical="center"/>
    </xf>
    <xf numFmtId="2" fontId="4" fillId="7" borderId="1" xfId="362" applyNumberFormat="1" applyFont="1" applyFill="1" applyBorder="1" applyAlignment="1">
      <alignment vertical="center" shrinkToFit="1"/>
    </xf>
    <xf numFmtId="2" fontId="4" fillId="7" borderId="1" xfId="364" applyNumberFormat="1" applyFont="1" applyFill="1" applyBorder="1" applyAlignment="1">
      <alignment vertical="center"/>
    </xf>
    <xf numFmtId="10" fontId="4" fillId="7" borderId="1" xfId="364" applyNumberFormat="1" applyFont="1" applyFill="1" applyBorder="1" applyAlignment="1">
      <alignment vertical="center"/>
    </xf>
    <xf numFmtId="0" fontId="4" fillId="2" borderId="7" xfId="364" applyFont="1" applyFill="1" applyBorder="1" applyAlignment="1">
      <alignment horizontal="right" vertical="center"/>
    </xf>
    <xf numFmtId="2" fontId="4" fillId="2" borderId="1" xfId="364" applyNumberFormat="1" applyFont="1" applyFill="1" applyBorder="1" applyAlignment="1">
      <alignment vertical="center" shrinkToFit="1"/>
    </xf>
    <xf numFmtId="2" fontId="2" fillId="0" borderId="1" xfId="0" applyNumberFormat="1" applyFont="1" applyBorder="1">
      <alignment vertical="center"/>
    </xf>
    <xf numFmtId="10" fontId="4" fillId="8" borderId="1" xfId="0" applyNumberFormat="1" applyFont="1" applyFill="1" applyBorder="1">
      <alignment vertical="center"/>
    </xf>
    <xf numFmtId="2" fontId="4" fillId="6" borderId="1" xfId="364" applyNumberFormat="1" applyFont="1" applyFill="1" applyBorder="1" applyAlignment="1">
      <alignment vertical="center" shrinkToFit="1"/>
    </xf>
    <xf numFmtId="10" fontId="4" fillId="7" borderId="1" xfId="364" applyNumberFormat="1" applyFont="1" applyFill="1" applyBorder="1" applyAlignment="1">
      <alignment vertical="center" shrinkToFit="1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0" xfId="330" applyFont="1" applyFill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2" fontId="4" fillId="2" borderId="1" xfId="299" applyNumberFormat="1" applyFont="1" applyFill="1" applyBorder="1" applyAlignment="1">
      <alignment vertical="center" shrinkToFit="1"/>
    </xf>
    <xf numFmtId="10" fontId="4" fillId="9" borderId="1" xfId="299" applyNumberFormat="1" applyFont="1" applyFill="1" applyBorder="1" applyAlignment="1">
      <alignment vertical="center" shrinkToFit="1"/>
    </xf>
    <xf numFmtId="184" fontId="4" fillId="2" borderId="5" xfId="0" applyNumberFormat="1" applyFont="1" applyFill="1" applyBorder="1" applyAlignment="1">
      <alignment horizontal="left" vertical="center"/>
    </xf>
    <xf numFmtId="185" fontId="4" fillId="2" borderId="5" xfId="0" applyNumberFormat="1" applyFont="1" applyFill="1" applyBorder="1" applyAlignment="1">
      <alignment horizontal="left" vertical="center"/>
    </xf>
    <xf numFmtId="0" fontId="4" fillId="2" borderId="4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2" fontId="4" fillId="6" borderId="1" xfId="299" applyNumberFormat="1" applyFont="1" applyFill="1" applyBorder="1" applyAlignment="1">
      <alignment vertical="center" shrinkToFit="1"/>
    </xf>
    <xf numFmtId="183" fontId="4" fillId="9" borderId="1" xfId="0" applyNumberFormat="1" applyFont="1" applyFill="1" applyBorder="1" applyAlignment="1">
      <alignment vertical="center" shrinkToFit="1"/>
    </xf>
    <xf numFmtId="0" fontId="4" fillId="2" borderId="3" xfId="0" applyFont="1" applyFill="1" applyBorder="1">
      <alignment vertical="center"/>
    </xf>
    <xf numFmtId="2" fontId="4" fillId="9" borderId="1" xfId="0" applyNumberFormat="1" applyFont="1" applyFill="1" applyBorder="1" applyAlignment="1">
      <alignment vertical="center" shrinkToFit="1"/>
    </xf>
    <xf numFmtId="2" fontId="4" fillId="9" borderId="1" xfId="299" applyNumberFormat="1" applyFont="1" applyFill="1" applyBorder="1" applyAlignment="1">
      <alignment vertical="center" shrinkToFit="1"/>
    </xf>
    <xf numFmtId="0" fontId="1" fillId="2" borderId="0" xfId="52" applyFont="1" applyFill="1" applyAlignment="1">
      <alignment vertical="center"/>
    </xf>
    <xf numFmtId="0" fontId="8" fillId="2" borderId="0" xfId="52" applyFont="1" applyFill="1" applyAlignment="1">
      <alignment vertical="center"/>
    </xf>
    <xf numFmtId="0" fontId="8" fillId="2" borderId="0" xfId="52" applyFont="1" applyFill="1" applyAlignment="1">
      <alignment vertical="center" wrapText="1"/>
    </xf>
    <xf numFmtId="0" fontId="3" fillId="2" borderId="0" xfId="52" applyFont="1" applyFill="1" applyAlignment="1">
      <alignment horizontal="center" vertical="center"/>
    </xf>
    <xf numFmtId="0" fontId="3" fillId="2" borderId="0" xfId="52" applyFont="1" applyFill="1" applyAlignment="1">
      <alignment horizontal="center" vertical="center" wrapText="1"/>
    </xf>
    <xf numFmtId="0" fontId="9" fillId="2" borderId="7" xfId="52" applyFont="1" applyFill="1" applyBorder="1" applyAlignment="1">
      <alignment horizontal="right" vertical="center" wrapText="1"/>
    </xf>
    <xf numFmtId="0" fontId="4" fillId="2" borderId="3" xfId="52" applyFont="1" applyFill="1" applyBorder="1" applyAlignment="1">
      <alignment horizontal="center" vertical="center"/>
    </xf>
    <xf numFmtId="0" fontId="4" fillId="2" borderId="5" xfId="52" applyFont="1" applyFill="1" applyBorder="1" applyAlignment="1">
      <alignment horizontal="center" vertical="center"/>
    </xf>
    <xf numFmtId="0" fontId="1" fillId="2" borderId="2" xfId="52" applyFont="1" applyFill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center" vertical="center" wrapText="1"/>
    </xf>
    <xf numFmtId="0" fontId="4" fillId="2" borderId="3" xfId="52" applyFont="1" applyFill="1" applyBorder="1" applyAlignment="1">
      <alignment horizontal="center" vertical="center" wrapText="1"/>
    </xf>
    <xf numFmtId="0" fontId="4" fillId="2" borderId="4" xfId="52" applyFont="1" applyFill="1" applyBorder="1" applyAlignment="1">
      <alignment horizontal="center" vertical="center" wrapText="1"/>
    </xf>
    <xf numFmtId="0" fontId="4" fillId="2" borderId="5" xfId="52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/>
    </xf>
    <xf numFmtId="0" fontId="4" fillId="2" borderId="6" xfId="52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10" fillId="2" borderId="1" xfId="52" applyFont="1" applyFill="1" applyBorder="1" applyAlignment="1">
      <alignment horizontal="left" vertical="center"/>
    </xf>
    <xf numFmtId="0" fontId="11" fillId="2" borderId="1" xfId="52" applyFont="1" applyFill="1" applyBorder="1" applyAlignment="1">
      <alignment vertical="center"/>
    </xf>
    <xf numFmtId="2" fontId="10" fillId="9" borderId="1" xfId="52" applyNumberFormat="1" applyFont="1" applyFill="1" applyBorder="1" applyAlignment="1">
      <alignment vertical="center" shrinkToFit="1"/>
    </xf>
    <xf numFmtId="10" fontId="5" fillId="9" borderId="1" xfId="52" applyNumberFormat="1" applyFont="1" applyFill="1" applyBorder="1" applyAlignment="1">
      <alignment vertical="center" shrinkToFit="1"/>
    </xf>
    <xf numFmtId="0" fontId="12" fillId="2" borderId="1" xfId="52" applyFont="1" applyFill="1" applyBorder="1" applyAlignment="1">
      <alignment horizontal="left" vertical="center"/>
    </xf>
    <xf numFmtId="0" fontId="13" fillId="2" borderId="1" xfId="52" applyFont="1" applyFill="1" applyBorder="1" applyAlignment="1">
      <alignment vertical="center"/>
    </xf>
    <xf numFmtId="2" fontId="4" fillId="2" borderId="1" xfId="52" applyNumberFormat="1" applyFont="1" applyFill="1" applyBorder="1" applyAlignment="1">
      <alignment vertical="center" shrinkToFit="1"/>
    </xf>
    <xf numFmtId="10" fontId="12" fillId="9" borderId="1" xfId="52" applyNumberFormat="1" applyFont="1" applyFill="1" applyBorder="1" applyAlignment="1">
      <alignment vertical="center" shrinkToFit="1"/>
    </xf>
    <xf numFmtId="2" fontId="4" fillId="2" borderId="0" xfId="52" applyNumberFormat="1" applyFont="1" applyFill="1" applyAlignment="1">
      <alignment vertical="center" shrinkToFit="1"/>
    </xf>
    <xf numFmtId="2" fontId="12" fillId="6" borderId="1" xfId="52" applyNumberFormat="1" applyFont="1" applyFill="1" applyBorder="1" applyAlignment="1">
      <alignment vertical="center" shrinkToFit="1"/>
    </xf>
    <xf numFmtId="2" fontId="5" fillId="9" borderId="1" xfId="52" applyNumberFormat="1" applyFont="1" applyFill="1" applyBorder="1" applyAlignment="1">
      <alignment vertical="center" shrinkToFit="1"/>
    </xf>
    <xf numFmtId="10" fontId="10" fillId="9" borderId="1" xfId="52" applyNumberFormat="1" applyFont="1" applyFill="1" applyBorder="1" applyAlignment="1">
      <alignment vertical="center" shrinkToFit="1"/>
    </xf>
    <xf numFmtId="183" fontId="12" fillId="9" borderId="1" xfId="52" applyNumberFormat="1" applyFont="1" applyFill="1" applyBorder="1" applyAlignment="1">
      <alignment vertical="center" shrinkToFit="1"/>
    </xf>
    <xf numFmtId="0" fontId="14" fillId="2" borderId="1" xfId="52" applyFont="1" applyFill="1" applyBorder="1" applyAlignment="1">
      <alignment vertical="center"/>
    </xf>
    <xf numFmtId="0" fontId="15" fillId="2" borderId="3" xfId="52" applyFont="1" applyFill="1" applyBorder="1" applyAlignment="1">
      <alignment vertical="center"/>
    </xf>
    <xf numFmtId="0" fontId="15" fillId="2" borderId="5" xfId="52" applyFont="1" applyFill="1" applyBorder="1" applyAlignment="1">
      <alignment vertical="center"/>
    </xf>
  </cellXfs>
  <cellStyles count="5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收入表_Normal" xfId="49"/>
    <cellStyle name="一般公共预算收入表_常规 5" xfId="50"/>
    <cellStyle name="一般公共预算收入表_常规 4 2" xfId="51"/>
    <cellStyle name="一般公共预算收入表_常规 4" xfId="52"/>
    <cellStyle name="一般公共预算收入表_常规 3 2 2" xfId="53"/>
    <cellStyle name="一般公共预算收入表_常规 3 2" xfId="54"/>
    <cellStyle name="一般公共预算收入表_好_保定市2015年预算表格（八张全表不含定州）" xfId="55"/>
    <cellStyle name="一般公共预算收入表_常规 2_保定市2015年预算表格（八张全表不含定州）" xfId="56"/>
    <cellStyle name="一般公共预算收入表_常规 2" xfId="57"/>
    <cellStyle name="一般公共预算收入表_常规 3_保定市2015年预算表格（八张全表不含定州）" xfId="58"/>
    <cellStyle name="一般公共预算收入表_常规 16" xfId="59"/>
    <cellStyle name="一般公共预算收入表_常规 12" xfId="60"/>
    <cellStyle name="一般公共预算收入表_常规 11" xfId="61"/>
    <cellStyle name="一般公共预算收入表_差_保定市2015年预算表格（八张全表不含定州）" xfId="62"/>
    <cellStyle name="一般公共预算收入表_百分比 2" xfId="63"/>
    <cellStyle name="一般公共预算收入表_60% - Accent6" xfId="64"/>
    <cellStyle name="一般公共预算收入表_20% - Accent6" xfId="65"/>
    <cellStyle name="一般公共预算收入表_常规 4 3" xfId="66"/>
    <cellStyle name="一般公共预算收入表_Output" xfId="67"/>
    <cellStyle name="一般公共预算收入表_Check Cell" xfId="68"/>
    <cellStyle name="一般公共预算收入表_Bad" xfId="69"/>
    <cellStyle name="一般公共预算收入表_Heading 1" xfId="70"/>
    <cellStyle name="一般公共预算收入表_常规 2 2 2" xfId="71"/>
    <cellStyle name="一般公共预算收入表_Explanatory Text" xfId="72"/>
    <cellStyle name="一般公共预算收入表_常规 2 10" xfId="73"/>
    <cellStyle name="一般公共预算收入表_Heading 2" xfId="74"/>
    <cellStyle name="一般公共预算收入表_常规 2 3" xfId="75"/>
    <cellStyle name="一般公共预算收入表_40% - Accent5" xfId="76"/>
    <cellStyle name="一般公共预算收入表_Comma [0]" xfId="77"/>
    <cellStyle name="一般公共预算收入表_常规 2 4" xfId="78"/>
    <cellStyle name="一般公共预算收入表_40% - Accent6" xfId="79"/>
    <cellStyle name="一般公共预算收入表_超链接" xfId="80"/>
    <cellStyle name="一般公共预算收入表_Accent5" xfId="81"/>
    <cellStyle name="一般公共预算收入表_Heading 3" xfId="82"/>
    <cellStyle name="一般公共预算收入表_Total" xfId="83"/>
    <cellStyle name="一般公共预算收入表_20% - Accent1" xfId="84"/>
    <cellStyle name="一般公共预算收入表_40% - Accent1" xfId="85"/>
    <cellStyle name="一般公共预算收入表_Accent6" xfId="86"/>
    <cellStyle name="一般公共预算收入表_Comma" xfId="87"/>
    <cellStyle name="一般公共预算收入表_Title" xfId="88"/>
    <cellStyle name="一般公共预算收入表_已访问的超链接" xfId="89"/>
    <cellStyle name="一般公共预算收入表_常规 2 2" xfId="90"/>
    <cellStyle name="一般公共预算收入表_40% - Accent4" xfId="91"/>
    <cellStyle name="一般公共预算收入表_常规 3" xfId="92"/>
    <cellStyle name="一般公共预算收入表_Linked Cell" xfId="93"/>
    <cellStyle name="一般公共预算收入表_Heading 4" xfId="94"/>
    <cellStyle name="一般公共预算收入表_常规 4_☆广阳区(3月2日)" xfId="95"/>
    <cellStyle name="一般公共预算收入表_常规 11 7" xfId="96"/>
    <cellStyle name="一般公共预算收入表_20% - Accent2" xfId="97"/>
    <cellStyle name="一般公共预算收入表_常规 10" xfId="98"/>
    <cellStyle name="一般公共预算收入表_Currency [0]" xfId="99"/>
    <cellStyle name="一般公共预算收入表_Warning Text" xfId="100"/>
    <cellStyle name="一般公共预算收入表_40% - Accent2" xfId="101"/>
    <cellStyle name="一般公共预算收入表_Note" xfId="102"/>
    <cellStyle name="一般公共预算收入表_60% - Accent3" xfId="103"/>
    <cellStyle name="一般公共预算收入表_Good" xfId="104"/>
    <cellStyle name="一般公共预算收入表_20% - Accent5" xfId="105"/>
    <cellStyle name="一般公共预算收入表_Neutral" xfId="106"/>
    <cellStyle name="一般公共预算收入表_Calculation" xfId="107"/>
    <cellStyle name="一般公共预算收入表_Accent1" xfId="108"/>
    <cellStyle name="一般公共预算收入表_60% - Accent4" xfId="109"/>
    <cellStyle name="一般公共预算收入表_好_部门基本支出预算统计表2016发海娟" xfId="110"/>
    <cellStyle name="一般公共预算收入表_60% - Accent1" xfId="111"/>
    <cellStyle name="一般公共预算收入表_Accent2" xfId="112"/>
    <cellStyle name="一般公共预算收入表_60% - Accent5" xfId="113"/>
    <cellStyle name="一般公共预算收入表_常规 2 4 2" xfId="114"/>
    <cellStyle name="一般公共预算收入表_Percent" xfId="115"/>
    <cellStyle name="一般公共预算收入表_60% - Accent2" xfId="116"/>
    <cellStyle name="一般公共预算收入表_Currency" xfId="117"/>
    <cellStyle name="一般公共预算收入表_Accent3" xfId="118"/>
    <cellStyle name="一般公共预算收入表_20% - Accent3" xfId="119"/>
    <cellStyle name="一般公共预算收入表_差_部门基本支出预算统计表2016发海娟" xfId="120"/>
    <cellStyle name="一般公共预算收入表_Input" xfId="121"/>
    <cellStyle name="一般公共预算收入表_40% - Accent3" xfId="122"/>
    <cellStyle name="一般公共预算收入表_Accent4" xfId="123"/>
    <cellStyle name="一般公共预算收入表_20% - Accent4" xfId="124"/>
    <cellStyle name="一般公共预算收入表___builtInStyle76" xfId="125"/>
    <cellStyle name="一般公共预算收入表___builtInStyle77" xfId="126"/>
    <cellStyle name="一般公共预算收入表___builtInStyle78" xfId="127"/>
    <cellStyle name="一般公共预算收入表___builtInStyle79" xfId="128"/>
    <cellStyle name="一般公共预算收入表___builtInStyle80" xfId="129"/>
    <cellStyle name="一般公共预算收入表___builtInStyle81" xfId="130"/>
    <cellStyle name="一般公共预算收入表___builtInStyle82" xfId="131"/>
    <cellStyle name="一般公共预算收入表___builtInStyle83" xfId="132"/>
    <cellStyle name="一般公共预算收入表___builtInStyle84" xfId="133"/>
    <cellStyle name="一般公共预算收入表___builtInStyle85" xfId="134"/>
    <cellStyle name="一般公共预算收入表___builtInStyle86" xfId="135"/>
    <cellStyle name="一般公共预算收入表___builtInStyle87" xfId="136"/>
    <cellStyle name="一般公共预算收入表___builtInStyle88" xfId="137"/>
    <cellStyle name="一般公共预算收入表___builtInStyle89" xfId="138"/>
    <cellStyle name="一般公共预算收入表___builtInStyle90" xfId="139"/>
    <cellStyle name="一般公共预算收入表___builtInStyle91" xfId="140"/>
    <cellStyle name="一般公共预算收入表___builtInStyle92" xfId="141"/>
    <cellStyle name="一般公共预算收入表___builtInStyle93" xfId="142"/>
    <cellStyle name="一般公共预算收入表___builtInStyle94" xfId="143"/>
    <cellStyle name="一般公共预算收入表___builtInStyle95" xfId="144"/>
    <cellStyle name="一般公共预算收入表___builtInStyle96" xfId="145"/>
    <cellStyle name="一般公共预算收入表___builtInStyle97" xfId="146"/>
    <cellStyle name="一般公共预算收入表___builtInStyle98" xfId="147"/>
    <cellStyle name="一般公共预算收入表___builtInStyle99" xfId="148"/>
    <cellStyle name="一般公共预算收入表___builtInStyle100" xfId="149"/>
    <cellStyle name="一般公共预算收入表___builtInStyle101" xfId="150"/>
    <cellStyle name="一般公共预算收入表___builtInStyle102" xfId="151"/>
    <cellStyle name="一般公共预算收入表___builtInStyle103" xfId="152"/>
    <cellStyle name="一般公共预算收入表___builtInStyle104" xfId="153"/>
    <cellStyle name="一般公共预算收入表___builtInStyle105" xfId="154"/>
    <cellStyle name="一般公共预算收入表___builtInStyle106" xfId="155"/>
    <cellStyle name="一般公共预算收入表___builtInStyle107" xfId="156"/>
    <cellStyle name="一般公共预算收入表___builtInStyle108" xfId="157"/>
    <cellStyle name="一般公共预算收入表___builtInStyle109" xfId="158"/>
    <cellStyle name="一般公共预算收入表___builtInStyle110" xfId="159"/>
    <cellStyle name="一般公共预算收入表___builtInStyle111" xfId="160"/>
    <cellStyle name="一般公共预算收入表___builtInStyle112" xfId="161"/>
    <cellStyle name="一般公共预算收入表___builtInStyle113" xfId="162"/>
    <cellStyle name="一般公共预算收入表___builtInStyle114" xfId="163"/>
    <cellStyle name="一般公共预算收入表___builtInStyle115" xfId="164"/>
    <cellStyle name="一般公共预算收入表___builtInStyle116" xfId="165"/>
    <cellStyle name="一般公共预算收入表___builtInStyle117" xfId="166"/>
    <cellStyle name="一般公共预算收入表___builtInStyle118" xfId="167"/>
    <cellStyle name="一般公共预算收入表___builtInStyle119" xfId="168"/>
    <cellStyle name="一般公共预算收入表___builtInStyle120" xfId="169"/>
    <cellStyle name="一般公共预算收入表___builtInStyle121" xfId="170"/>
    <cellStyle name="一般公共预算收入表___builtInStyle122" xfId="171"/>
    <cellStyle name="一般公共预算收入表___builtInStyle123" xfId="172"/>
    <cellStyle name="一般公共预算收入表___builtInStyle124" xfId="173"/>
    <cellStyle name="一般公共预算收入表___builtInStyle125" xfId="174"/>
    <cellStyle name="一般公共预算收入表___builtInStyle126" xfId="175"/>
    <cellStyle name="一般公共预算收入表___builtInStyle127" xfId="176"/>
    <cellStyle name="一般公共预算收入表___builtInStyle128" xfId="177"/>
    <cellStyle name="一般公共预算收入表___builtInStyle129" xfId="178"/>
    <cellStyle name="一般公共预算收入表___builtInStyle130" xfId="179"/>
    <cellStyle name="一般公共预算收入表___builtInStyle131" xfId="180"/>
    <cellStyle name="一般公共预算收入表___builtInStyle132" xfId="181"/>
    <cellStyle name="一般公共预算收入表___builtInStyle133" xfId="182"/>
    <cellStyle name="一般公共预算收入表___builtInStyle134" xfId="183"/>
    <cellStyle name="一般公共预算收入表___builtInStyle135" xfId="184"/>
    <cellStyle name="一般公共预算收入表___builtInStyle136" xfId="185"/>
    <cellStyle name="一般公共预算收入表___builtInStyle137" xfId="186"/>
    <cellStyle name="一般公共预算收入表___builtInStyle138" xfId="187"/>
    <cellStyle name="一般公共预算收入表___builtInStyle139" xfId="188"/>
    <cellStyle name="一般公共预算收入表___builtInStyle140" xfId="189"/>
    <cellStyle name="一般公共预算收入表___builtInStyle141" xfId="190"/>
    <cellStyle name="一般公共预算收入表___builtInStyle142" xfId="191"/>
    <cellStyle name="一般公共预算收入表___builtInStyle143" xfId="192"/>
    <cellStyle name="一般公共预算收入表___builtInStyle144" xfId="193"/>
    <cellStyle name="一般公共预算收入表___builtInStyle145" xfId="194"/>
    <cellStyle name="一般公共预算收入表___builtInStyle146" xfId="195"/>
    <cellStyle name="一般公共预算收入表___builtInStyle147" xfId="196"/>
    <cellStyle name="一般公共预算收入表___builtInStyle148" xfId="197"/>
    <cellStyle name="一般公共预算收入表___builtInStyle149" xfId="198"/>
    <cellStyle name="一般公共预算收入表___builtInStyle150" xfId="199"/>
    <cellStyle name="一般公共预算收入表___builtInStyle151" xfId="200"/>
    <cellStyle name="一般公共预算收入表___builtInStyle152" xfId="201"/>
    <cellStyle name="一般公共预算收入表___builtInStyle153" xfId="202"/>
    <cellStyle name="一般公共预算收入表___builtInStyle154" xfId="203"/>
    <cellStyle name="一般公共预算收入表___builtInStyle155" xfId="204"/>
    <cellStyle name="一般公共预算收入表___builtInStyle156" xfId="205"/>
    <cellStyle name="一般公共预算收入表___builtInStyle157" xfId="206"/>
    <cellStyle name="一般公共预算收入表___builtInStyle158" xfId="207"/>
    <cellStyle name="一般公共预算收入表___builtInStyle159" xfId="208"/>
    <cellStyle name="一般公共预算收入表___builtInStyle160" xfId="209"/>
    <cellStyle name="一般公共预算收入表___builtInStyle161" xfId="210"/>
    <cellStyle name="一般公共预算收入表___builtInStyle162" xfId="211"/>
    <cellStyle name="一般公共预算收入表___builtInStyle163" xfId="212"/>
    <cellStyle name="一般公共预算收入表___builtInStyle164" xfId="213"/>
    <cellStyle name="一般公共预算收入表___builtInStyle165" xfId="214"/>
    <cellStyle name="一般公共预算收入表___builtInStyle166" xfId="215"/>
    <cellStyle name="一般公共预算收入表___builtInStyle167" xfId="216"/>
    <cellStyle name="一般公共预算收入表___builtInStyle168" xfId="217"/>
    <cellStyle name="一般公共预算收入表___builtInStyle169" xfId="218"/>
    <cellStyle name="一般公共预算收入表___builtInStyle170" xfId="219"/>
    <cellStyle name="一般公共预算收入表___builtInStyle171" xfId="220"/>
    <cellStyle name="一般公共预算收入表___builtInStyle172" xfId="221"/>
    <cellStyle name="一般公共预算收入表___builtInStyle173" xfId="222"/>
    <cellStyle name="一般公共预算收入表___builtInStyle174" xfId="223"/>
    <cellStyle name="一般公共预算收入表___builtInStyle175" xfId="224"/>
    <cellStyle name="一般公共预算收入表___builtInStyle176" xfId="225"/>
    <cellStyle name="一般公共预算收入表___builtInStyle177" xfId="226"/>
    <cellStyle name="一般公共预算收入表___builtInStyle178" xfId="227"/>
    <cellStyle name="一般公共预算收入表___builtInStyle179" xfId="228"/>
    <cellStyle name="一般公共预算收入表___builtInStyle180" xfId="229"/>
    <cellStyle name="一般公共预算收入表___builtInStyle181" xfId="230"/>
    <cellStyle name="一般公共预算收入表___builtInStyle182" xfId="231"/>
    <cellStyle name="一般公共预算收入表___builtInStyle183" xfId="232"/>
    <cellStyle name="一般公共预算收入表___builtInStyle184" xfId="233"/>
    <cellStyle name="一般公共预算收入表___builtInStyle185" xfId="234"/>
    <cellStyle name="一般公共预算收入表___builtInStyle186" xfId="235"/>
    <cellStyle name="一般公共预算收入表___builtInStyle187" xfId="236"/>
    <cellStyle name="一般公共预算收入表___builtInStyle188" xfId="237"/>
    <cellStyle name="一般公共预算收入表___builtInStyle189" xfId="238"/>
    <cellStyle name="一般公共预算收入表___builtInStyle190" xfId="239"/>
    <cellStyle name="一般公共预算收入表___builtInStyle191" xfId="240"/>
    <cellStyle name="一般公共预算收入表___builtInStyle192" xfId="241"/>
    <cellStyle name="一般公共预算收入表___builtInStyle193" xfId="242"/>
    <cellStyle name="一般公共预算收入表___builtInStyle194" xfId="243"/>
    <cellStyle name="一般公共预算收入表___builtInStyle195" xfId="244"/>
    <cellStyle name="一般公共预算收入表___builtInStyle196" xfId="245"/>
    <cellStyle name="一般公共预算收入表___builtInStyle190_1" xfId="246"/>
    <cellStyle name="一般公共预算收入表___builtInStyle189_1" xfId="247"/>
    <cellStyle name="一般公共预算支出表_Normal" xfId="248"/>
    <cellStyle name="一般公共预算支出表_Comma" xfId="249"/>
    <cellStyle name="一般公共预算支出表_Currency" xfId="250"/>
    <cellStyle name="一般公共预算支出表_Percent" xfId="251"/>
    <cellStyle name="一般公共预算支出表_Comma [0]" xfId="252"/>
    <cellStyle name="一般公共预算支出表_Currency [0]" xfId="253"/>
    <cellStyle name="一般公共预算支出表_超链接" xfId="254"/>
    <cellStyle name="一般公共预算支出表_已访问的超链接" xfId="255"/>
    <cellStyle name="一般公共预算支出表_Note" xfId="256"/>
    <cellStyle name="一般公共预算支出表_Warning Text" xfId="257"/>
    <cellStyle name="一般公共预算支出表_Title" xfId="258"/>
    <cellStyle name="一般公共预算支出表_Explanatory Text" xfId="259"/>
    <cellStyle name="一般公共预算支出表_Heading 1" xfId="260"/>
    <cellStyle name="一般公共预算支出表_Heading 2" xfId="261"/>
    <cellStyle name="一般公共预算支出表_Heading 3" xfId="262"/>
    <cellStyle name="一般公共预算支出表_Heading 4" xfId="263"/>
    <cellStyle name="一般公共预算支出表_Input" xfId="264"/>
    <cellStyle name="一般公共预算支出表_Output" xfId="265"/>
    <cellStyle name="一般公共预算支出表_Calculation" xfId="266"/>
    <cellStyle name="一般公共预算支出表_Check Cell" xfId="267"/>
    <cellStyle name="一般公共预算支出表_Linked Cell" xfId="268"/>
    <cellStyle name="一般公共预算支出表_Total" xfId="269"/>
    <cellStyle name="一般公共预算支出表_Good" xfId="270"/>
    <cellStyle name="一般公共预算支出表_Bad" xfId="271"/>
    <cellStyle name="一般公共预算支出表_Neutral" xfId="272"/>
    <cellStyle name="一般公共预算支出表_Accent1" xfId="273"/>
    <cellStyle name="一般公共预算支出表_20% - Accent1" xfId="274"/>
    <cellStyle name="一般公共预算支出表_40% - Accent1" xfId="275"/>
    <cellStyle name="一般公共预算支出表_60% - Accent1" xfId="276"/>
    <cellStyle name="一般公共预算支出表_Accent2" xfId="277"/>
    <cellStyle name="一般公共预算支出表_20% - Accent2" xfId="278"/>
    <cellStyle name="一般公共预算支出表_40% - Accent2" xfId="279"/>
    <cellStyle name="一般公共预算支出表_60% - Accent2" xfId="280"/>
    <cellStyle name="一般公共预算支出表_Accent3" xfId="281"/>
    <cellStyle name="一般公共预算支出表_20% - Accent3" xfId="282"/>
    <cellStyle name="一般公共预算支出表_40% - Accent3" xfId="283"/>
    <cellStyle name="一般公共预算支出表_60% - Accent3" xfId="284"/>
    <cellStyle name="一般公共预算支出表_Accent4" xfId="285"/>
    <cellStyle name="一般公共预算支出表_20% - Accent4" xfId="286"/>
    <cellStyle name="一般公共预算支出表_40% - Accent4" xfId="287"/>
    <cellStyle name="一般公共预算支出表_60% - Accent4" xfId="288"/>
    <cellStyle name="一般公共预算支出表_Accent5" xfId="289"/>
    <cellStyle name="一般公共预算支出表_20% - Accent5" xfId="290"/>
    <cellStyle name="一般公共预算支出表_40% - Accent5" xfId="291"/>
    <cellStyle name="一般公共预算支出表_60% - Accent5" xfId="292"/>
    <cellStyle name="一般公共预算支出表_Accent6" xfId="293"/>
    <cellStyle name="一般公共预算支出表_20% - Accent6" xfId="294"/>
    <cellStyle name="一般公共预算支出表_40% - Accent6" xfId="295"/>
    <cellStyle name="一般公共预算支出表_60% - Accent6" xfId="296"/>
    <cellStyle name="一般公共预算支出表_常规 5" xfId="297"/>
    <cellStyle name="一般公共预算支出表_常规 4 2" xfId="298"/>
    <cellStyle name="一般公共预算支出表_常规 4" xfId="299"/>
    <cellStyle name="一般公共预算支出表_常规 3 2 2" xfId="300"/>
    <cellStyle name="一般公共预算支出表_常规 3 2" xfId="301"/>
    <cellStyle name="一般公共预算支出表_好_保定市2015年预算表格（八张全表不含定州）" xfId="302"/>
    <cellStyle name="一般公共预算支出表_常规 2_保定市2015年预算表格（八张全表不含定州）" xfId="303"/>
    <cellStyle name="一般公共预算支出表_常规 2" xfId="304"/>
    <cellStyle name="一般公共预算支出表_常规 3_保定市2015年预算表格（八张全表不含定州）" xfId="305"/>
    <cellStyle name="一般公共预算支出表_常规 16" xfId="306"/>
    <cellStyle name="一般公共预算支出表_常规 12" xfId="307"/>
    <cellStyle name="一般公共预算支出表_常规 11" xfId="308"/>
    <cellStyle name="一般公共预算支出表_差_保定市2015年预算表格（八张全表不含定州）" xfId="309"/>
    <cellStyle name="一般公共预算支出表_百分比 2" xfId="310"/>
    <cellStyle name="一般公共预算支出表_常规 4 3" xfId="311"/>
    <cellStyle name="一般公共预算支出表_常规 2 2 2" xfId="312"/>
    <cellStyle name="一般公共预算支出表_常规 2 10" xfId="313"/>
    <cellStyle name="一般公共预算支出表_常规 2 3" xfId="314"/>
    <cellStyle name="一般公共预算支出表_常规 2 4" xfId="315"/>
    <cellStyle name="一般公共预算支出表_常规 2 2" xfId="316"/>
    <cellStyle name="一般公共预算支出表_常规 3" xfId="317"/>
    <cellStyle name="一般公共预算支出表_常规 4_☆广阳区(3月2日)" xfId="318"/>
    <cellStyle name="一般公共预算支出表_常规 11 7" xfId="319"/>
    <cellStyle name="一般公共预算支出表_常规 10" xfId="320"/>
    <cellStyle name="一般公共预算支出表_好_部门基本支出预算统计表2016发海娟" xfId="321"/>
    <cellStyle name="一般公共预算支出表_常规 2 4 2" xfId="322"/>
    <cellStyle name="一般公共预算支出表_差_部门基本支出预算统计表2016发海娟" xfId="323"/>
    <cellStyle name="一般公共预算支出表___builtInStyle76" xfId="324"/>
    <cellStyle name="一般公共预算支出表___builtInStyle77" xfId="325"/>
    <cellStyle name="一般公共预算支出表___builtInStyle78" xfId="326"/>
    <cellStyle name="一般公共预算支出表___builtInStyle79" xfId="327"/>
    <cellStyle name="一般公共预算支出表___builtInStyle80" xfId="328"/>
    <cellStyle name="一般公共预算支出表___builtInStyle81" xfId="329"/>
    <cellStyle name="一般公共预算支出表___builtInStyle82" xfId="330"/>
    <cellStyle name="一般公共预算支出表___builtInStyle83" xfId="331"/>
    <cellStyle name="一般公共预算支出表___builtInStyle84" xfId="332"/>
    <cellStyle name="一般公共预算支出表___builtInStyle85" xfId="333"/>
    <cellStyle name="一般公共预算支出表___builtInStyle86" xfId="334"/>
    <cellStyle name="一般公共预算支出表___builtInStyle87" xfId="335"/>
    <cellStyle name="一般公共预算支出表___builtInStyle88" xfId="336"/>
    <cellStyle name="一般公共预算支出表___builtInStyle89" xfId="337"/>
    <cellStyle name="一般公共预算支出表___builtInStyle90" xfId="338"/>
    <cellStyle name="一般公共预算支出表___builtInStyle91" xfId="339"/>
    <cellStyle name="一般公共预算支出表___builtInStyle92" xfId="340"/>
    <cellStyle name="一般公共预算支出表___builtInStyle93" xfId="341"/>
    <cellStyle name="一般公共预算支出表___builtInStyle94" xfId="342"/>
    <cellStyle name="一般公共预算支出表___builtInStyle95" xfId="343"/>
    <cellStyle name="一般公共预算支出表___builtInStyle96" xfId="344"/>
    <cellStyle name="一般公共预算支出表___builtInStyle97" xfId="345"/>
    <cellStyle name="一般公共预算支出表___builtInStyle98" xfId="346"/>
    <cellStyle name="一般公共预算支出表___builtInStyle99" xfId="347"/>
    <cellStyle name="一般公共预算支出表___builtInStyle100" xfId="348"/>
    <cellStyle name="一般公共预算支出表___builtInStyle101" xfId="349"/>
    <cellStyle name="一般公共预算支出表___builtInStyle102" xfId="350"/>
    <cellStyle name="一般公共预算支出表___builtInStyle103" xfId="351"/>
    <cellStyle name="一般公共预算支出表___builtInStyle104" xfId="352"/>
    <cellStyle name="一般公共预算支出表___builtInStyle105" xfId="353"/>
    <cellStyle name="一般公共预算支出表___builtInStyle106" xfId="354"/>
    <cellStyle name="一般公共预算支出表___builtInStyle107" xfId="355"/>
    <cellStyle name="一般公共预算支出表___builtInStyle108" xfId="356"/>
    <cellStyle name="一般公共预算支出表___builtInStyle109" xfId="357"/>
    <cellStyle name="一般公共预算支出表___builtInStyle110" xfId="358"/>
    <cellStyle name="一般公共预算支出表___builtInStyle111" xfId="359"/>
    <cellStyle name="一般公共预算支出表___builtInStyle112" xfId="360"/>
    <cellStyle name="一般公共预算收支平衡表_Normal" xfId="361"/>
    <cellStyle name="一般公共预算收支平衡表_常规 5" xfId="362"/>
    <cellStyle name="一般公共预算收支平衡表_常规 4 2" xfId="363"/>
    <cellStyle name="一般公共预算收支平衡表_常规 4" xfId="364"/>
    <cellStyle name="一般公共预算收支平衡表_常规 3 2 2" xfId="365"/>
    <cellStyle name="一般公共预算收支平衡表_常规 3 2" xfId="366"/>
    <cellStyle name="一般公共预算收支平衡表_好_保定市2015年预算表格（八张全表不含定州）" xfId="367"/>
    <cellStyle name="一般公共预算收支平衡表_常规 2_保定市2015年预算表格（八张全表不含定州）" xfId="368"/>
    <cellStyle name="一般公共预算收支平衡表_常规 2" xfId="369"/>
    <cellStyle name="一般公共预算收支平衡表_常规 3_保定市2015年预算表格（八张全表不含定州）" xfId="370"/>
    <cellStyle name="一般公共预算收支平衡表_常规 16" xfId="371"/>
    <cellStyle name="一般公共预算收支平衡表_常规 12" xfId="372"/>
    <cellStyle name="一般公共预算收支平衡表_常规 11" xfId="373"/>
    <cellStyle name="一般公共预算收支平衡表_差_保定市2015年预算表格（八张全表不含定州）" xfId="374"/>
    <cellStyle name="一般公共预算收支平衡表_百分比 2" xfId="375"/>
    <cellStyle name="一般公共预算收支平衡表_60% - Accent6" xfId="376"/>
    <cellStyle name="一般公共预算收支平衡表_20% - Accent6" xfId="377"/>
    <cellStyle name="一般公共预算收支平衡表_常规 4 3" xfId="378"/>
    <cellStyle name="一般公共预算收支平衡表_Output" xfId="379"/>
    <cellStyle name="一般公共预算收支平衡表_Check Cell" xfId="380"/>
    <cellStyle name="一般公共预算收支平衡表_Bad" xfId="381"/>
    <cellStyle name="一般公共预算收支平衡表_Heading 1" xfId="382"/>
    <cellStyle name="一般公共预算收支平衡表_常规 2 2 2" xfId="383"/>
    <cellStyle name="一般公共预算收支平衡表_Explanatory Text" xfId="384"/>
    <cellStyle name="一般公共预算收支平衡表_常规 2 10" xfId="385"/>
    <cellStyle name="一般公共预算收支平衡表_Heading 2" xfId="386"/>
    <cellStyle name="一般公共预算收支平衡表_常规 2 3" xfId="387"/>
    <cellStyle name="一般公共预算收支平衡表_40% - Accent5" xfId="388"/>
    <cellStyle name="一般公共预算收支平衡表_Comma [0]" xfId="389"/>
    <cellStyle name="一般公共预算收支平衡表_常规 2 4" xfId="390"/>
    <cellStyle name="一般公共预算收支平衡表_40% - Accent6" xfId="391"/>
    <cellStyle name="一般公共预算收支平衡表_超链接" xfId="392"/>
    <cellStyle name="一般公共预算收支平衡表_Accent5" xfId="393"/>
    <cellStyle name="一般公共预算收支平衡表_Heading 3" xfId="394"/>
    <cellStyle name="一般公共预算收支平衡表_Total" xfId="395"/>
    <cellStyle name="一般公共预算收支平衡表_20% - Accent1" xfId="396"/>
    <cellStyle name="一般公共预算收支平衡表_40% - Accent1" xfId="397"/>
    <cellStyle name="一般公共预算收支平衡表_Accent6" xfId="398"/>
    <cellStyle name="一般公共预算收支平衡表_Comma" xfId="399"/>
    <cellStyle name="一般公共预算收支平衡表_Title" xfId="400"/>
    <cellStyle name="一般公共预算收支平衡表_已访问的超链接" xfId="401"/>
    <cellStyle name="一般公共预算收支平衡表_常规 2 2" xfId="402"/>
    <cellStyle name="一般公共预算收支平衡表_40% - Accent4" xfId="403"/>
    <cellStyle name="一般公共预算收支平衡表_常规 3" xfId="404"/>
    <cellStyle name="一般公共预算收支平衡表_Linked Cell" xfId="405"/>
    <cellStyle name="一般公共预算收支平衡表_Heading 4" xfId="406"/>
    <cellStyle name="一般公共预算收支平衡表_常规 4_☆广阳区(3月2日)" xfId="407"/>
    <cellStyle name="一般公共预算收支平衡表_常规 11 7" xfId="408"/>
    <cellStyle name="一般公共预算收支平衡表_20% - Accent2" xfId="409"/>
    <cellStyle name="一般公共预算收支平衡表_常规 10" xfId="410"/>
    <cellStyle name="一般公共预算收支平衡表_Currency [0]" xfId="411"/>
    <cellStyle name="一般公共预算收支平衡表_Warning Text" xfId="412"/>
    <cellStyle name="一般公共预算收支平衡表_40% - Accent2" xfId="413"/>
    <cellStyle name="一般公共预算收支平衡表_Note" xfId="414"/>
    <cellStyle name="一般公共预算收支平衡表_60% - Accent3" xfId="415"/>
    <cellStyle name="一般公共预算收支平衡表_Good" xfId="416"/>
    <cellStyle name="一般公共预算收支平衡表_20% - Accent5" xfId="417"/>
    <cellStyle name="一般公共预算收支平衡表_Neutral" xfId="418"/>
    <cellStyle name="一般公共预算收支平衡表_Calculation" xfId="419"/>
    <cellStyle name="一般公共预算收支平衡表_Accent1" xfId="420"/>
    <cellStyle name="一般公共预算收支平衡表_60% - Accent4" xfId="421"/>
    <cellStyle name="一般公共预算收支平衡表_好_部门基本支出预算统计表2016发海娟" xfId="422"/>
    <cellStyle name="一般公共预算收支平衡表_60% - Accent1" xfId="423"/>
    <cellStyle name="一般公共预算收支平衡表_Accent2" xfId="424"/>
    <cellStyle name="一般公共预算收支平衡表_60% - Accent5" xfId="425"/>
    <cellStyle name="一般公共预算收支平衡表_常规 2 4 2" xfId="426"/>
    <cellStyle name="一般公共预算收支平衡表_Percent" xfId="427"/>
    <cellStyle name="一般公共预算收支平衡表_60% - Accent2" xfId="428"/>
    <cellStyle name="一般公共预算收支平衡表_Currency" xfId="429"/>
    <cellStyle name="一般公共预算收支平衡表_Accent3" xfId="430"/>
    <cellStyle name="一般公共预算收支平衡表_20% - Accent3" xfId="431"/>
    <cellStyle name="一般公共预算收支平衡表_差_部门基本支出预算统计表2016发海娟" xfId="432"/>
    <cellStyle name="一般公共预算收支平衡表_Input" xfId="433"/>
    <cellStyle name="一般公共预算收支平衡表_40% - Accent3" xfId="434"/>
    <cellStyle name="一般公共预算收支平衡表_Accent4" xfId="435"/>
    <cellStyle name="一般公共预算收支平衡表_20% - Accent4" xfId="436"/>
    <cellStyle name="一般公共预算收支平衡表___builtInStyle76" xfId="437"/>
    <cellStyle name="一般公共预算收支平衡表___builtInStyle77" xfId="438"/>
    <cellStyle name="一般公共预算收支平衡表___builtInStyle78" xfId="439"/>
    <cellStyle name="一般公共预算收支平衡表___builtInStyle79" xfId="440"/>
    <cellStyle name="一般公共预算收支平衡表___builtInStyle80" xfId="441"/>
    <cellStyle name="一般公共预算收支平衡表___builtInStyle81" xfId="442"/>
    <cellStyle name="一般公共预算收支平衡表___builtInStyle82" xfId="443"/>
    <cellStyle name="一般公共预算收支平衡表___builtInStyle83" xfId="444"/>
    <cellStyle name="一般公共预算收支平衡表___builtInStyle84" xfId="445"/>
    <cellStyle name="一般公共预算收支平衡表___builtInStyle85" xfId="446"/>
    <cellStyle name="一般公共预算收支平衡表___builtInStyle86" xfId="447"/>
    <cellStyle name="一般公共预算收支平衡表___builtInStyle87" xfId="448"/>
    <cellStyle name="一般公共预算收支平衡表___builtInStyle88" xfId="449"/>
    <cellStyle name="一般公共预算收支平衡表___builtInStyle89" xfId="450"/>
    <cellStyle name="一般公共预算收支平衡表___builtInStyle90" xfId="451"/>
    <cellStyle name="一般公共预算收支平衡表___builtInStyle91" xfId="452"/>
    <cellStyle name="一般公共预算收支平衡表___builtInStyle92" xfId="453"/>
    <cellStyle name="一般公共预算收支平衡表___builtInStyle93" xfId="454"/>
    <cellStyle name="一般公共预算收支平衡表___builtInStyle94" xfId="455"/>
    <cellStyle name="一般公共预算收支平衡表___builtInStyle95" xfId="456"/>
    <cellStyle name="一般公共预算收支平衡表___builtInStyle96" xfId="457"/>
    <cellStyle name="一般公共预算收支平衡表___builtInStyle97" xfId="458"/>
    <cellStyle name="一般公共预算收支平衡表___builtInStyle98" xfId="459"/>
    <cellStyle name="一般公共预算收支平衡表___builtInStyle99" xfId="460"/>
    <cellStyle name="一般公共预算收支平衡表___builtInStyle100" xfId="461"/>
    <cellStyle name="一般公共预算收支平衡表___builtInStyle101" xfId="462"/>
    <cellStyle name="一般公共预算收支平衡表___builtInStyle102" xfId="463"/>
    <cellStyle name="一般公共预算收支平衡表___builtInStyle103" xfId="464"/>
    <cellStyle name="一般公共预算收支平衡表___builtInStyle104" xfId="465"/>
    <cellStyle name="一般公共预算收支平衡表___builtInStyle105" xfId="466"/>
    <cellStyle name="一般公共预算收支平衡表___builtInStyle106" xfId="467"/>
    <cellStyle name="一般公共预算收支平衡表___builtInStyle107" xfId="468"/>
    <cellStyle name="一般公共预算收支平衡表___builtInStyle108" xfId="469"/>
    <cellStyle name="一般公共预算收支平衡表___builtInStyle109" xfId="470"/>
    <cellStyle name="一般公共预算收支平衡表___builtInStyle110" xfId="471"/>
    <cellStyle name="一般公共预算收支平衡表___builtInStyle111" xfId="472"/>
    <cellStyle name="一般公共预算收支平衡表___builtInStyle112" xfId="473"/>
    <cellStyle name="一般公共预算收支平衡表___builtInStyle113" xfId="474"/>
    <cellStyle name="一般公共预算收支平衡表___builtInStyle114" xfId="475"/>
    <cellStyle name="一般公共预算收支平衡表___builtInStyle115" xfId="476"/>
    <cellStyle name="一般公共预算收支平衡表___builtInStyle116" xfId="477"/>
    <cellStyle name="一般公共预算收支平衡表___builtInStyle117" xfId="478"/>
    <cellStyle name="一般公共预算收支平衡表___builtInStyle118" xfId="479"/>
    <cellStyle name="一般公共预算收支平衡表___builtInStyle119" xfId="480"/>
    <cellStyle name="一般公共预算收支平衡表___builtInStyle120" xfId="481"/>
    <cellStyle name="一般公共预算收支平衡表___builtInStyle121" xfId="482"/>
    <cellStyle name="一般公共预算收支平衡表___builtInStyle122" xfId="483"/>
    <cellStyle name="一般公共预算收支平衡表___builtInStyle123" xfId="484"/>
    <cellStyle name="一般公共预算收支平衡表___builtInStyle124" xfId="485"/>
    <cellStyle name="一般公共预算收支平衡表___builtInStyle125" xfId="486"/>
    <cellStyle name="一般公共预算收支平衡表___builtInStyle126" xfId="487"/>
    <cellStyle name="一般公共预算收支平衡表___builtInStyle127" xfId="488"/>
    <cellStyle name="一般公共预算收支平衡表___builtInStyle128" xfId="489"/>
    <cellStyle name="一般公共预算收支平衡表___builtInStyle129" xfId="490"/>
    <cellStyle name="一般公共预算收支平衡表___builtInStyle130" xfId="491"/>
    <cellStyle name="一般公共预算收支平衡表___builtInStyle131" xfId="492"/>
    <cellStyle name="一般公共预算收支平衡表___builtInStyle132" xfId="493"/>
    <cellStyle name="一般公共预算收支平衡表___builtInStyle133" xfId="494"/>
    <cellStyle name="一般公共预算收支平衡表___builtInStyle134" xfId="495"/>
    <cellStyle name="一般公共预算收支平衡表___builtInStyle135" xfId="496"/>
    <cellStyle name="一般公共预算收支平衡表___builtInStyle136" xfId="497"/>
    <cellStyle name="一般公共预算收支平衡表___builtInStyle137" xfId="498"/>
    <cellStyle name="一般公共预算收支平衡表___builtInStyle138" xfId="499"/>
    <cellStyle name="一般公共预算收支平衡表___builtInStyle139" xfId="500"/>
    <cellStyle name="一般公共预算收支平衡表___builtInStyle140" xfId="501"/>
    <cellStyle name="一般公共预算收支平衡表___builtInStyle141" xfId="502"/>
    <cellStyle name="一般公共预算收支平衡表___builtInStyle142" xfId="503"/>
    <cellStyle name="一般公共预算收支平衡表___builtInStyle143" xfId="504"/>
    <cellStyle name="一般公共预算收支平衡表___builtInStyle144" xfId="505"/>
    <cellStyle name="一般公共预算收支平衡表___builtInStyle145" xfId="506"/>
    <cellStyle name="一般公共预算收支平衡表___builtInStyle146" xfId="507"/>
    <cellStyle name="一般公共预算收支平衡表___builtInStyle147" xfId="508"/>
    <cellStyle name="一般公共预算收支平衡表___builtInStyle148" xfId="509"/>
    <cellStyle name="一般公共预算收支平衡表___builtInStyle149" xfId="510"/>
    <cellStyle name="一般公共预算收支平衡表___builtInStyle150" xfId="511"/>
    <cellStyle name="一般公共预算收支平衡表___builtInStyle151" xfId="512"/>
    <cellStyle name="一般公共预算收支平衡表___builtInStyle152" xfId="513"/>
    <cellStyle name="一般公共预算收支平衡表___builtInStyle153" xfId="514"/>
    <cellStyle name="一般公共预算收支平衡表___builtInStyle154" xfId="515"/>
    <cellStyle name="一般公共预算收支平衡表___builtInStyle155" xfId="516"/>
    <cellStyle name="一般公共预算收支平衡表___builtInStyle156" xfId="517"/>
    <cellStyle name="一般公共预算收支平衡表___builtInStyle157" xfId="518"/>
    <cellStyle name="一般公共预算收支平衡表___builtInStyle158" xfId="519"/>
    <cellStyle name="一般公共预算收支平衡表___builtInStyle159" xfId="520"/>
    <cellStyle name="一般公共预算收支平衡表___builtInStyle160" xfId="521"/>
    <cellStyle name="一般公共预算收支平衡表___builtInStyle161" xfId="522"/>
    <cellStyle name="一般公共预算收支平衡表___builtInStyle162" xfId="523"/>
    <cellStyle name="一般公共预算收支平衡表___builtInStyle163" xfId="524"/>
    <cellStyle name="一般公共预算收支平衡表___builtInStyle164" xfId="525"/>
    <cellStyle name="一般公共预算收支平衡表___builtInStyle165" xfId="526"/>
    <cellStyle name="一般公共预算收支平衡表___builtInStyle166" xfId="527"/>
    <cellStyle name="一般公共预算收支平衡表___builtInStyle167" xfId="528"/>
    <cellStyle name="一般公共预算收支平衡表___builtInStyle168" xfId="529"/>
    <cellStyle name="一般公共预算收支平衡表___builtInStyle169" xfId="530"/>
    <cellStyle name="一般公共预算收支平衡表___builtInStyle170" xfId="531"/>
    <cellStyle name="一般公共预算收支平衡表___builtInStyle171" xfId="532"/>
    <cellStyle name="一般公共预算收支平衡表___builtInStyle172" xfId="533"/>
    <cellStyle name="一般公共预算收支平衡表___builtInStyle173" xfId="534"/>
    <cellStyle name="一般公共预算收支平衡表___builtInStyle174" xfId="535"/>
    <cellStyle name="一般公共预算收支平衡表___builtInStyle175" xfId="536"/>
    <cellStyle name="一般公共预算收支平衡表___builtInStyle176" xfId="537"/>
    <cellStyle name="一般公共预算收支平衡表___builtInStyle177" xfId="538"/>
    <cellStyle name="一般公共预算收支平衡表___builtInStyle178" xfId="539"/>
    <cellStyle name="一般公共预算收支平衡表___builtInStyle179" xfId="540"/>
    <cellStyle name="一般公共预算收支平衡表___builtInStyle180" xfId="541"/>
    <cellStyle name="一般公共预算收支平衡表___builtInStyle181" xfId="542"/>
    <cellStyle name="一般公共预算收支平衡表___builtInStyle182" xfId="543"/>
    <cellStyle name="一般公共预算收支平衡表___builtInStyle183" xfId="544"/>
    <cellStyle name="一般公共预算收支平衡表___builtInStyle184" xfId="545"/>
    <cellStyle name="一般公共预算收支平衡表___builtInStyle185" xfId="546"/>
    <cellStyle name="一般公共预算收支平衡表___builtInStyle186" xfId="547"/>
    <cellStyle name="一般公共预算收支平衡表___builtInStyle187" xfId="548"/>
    <cellStyle name="一般公共预算收支平衡表___builtInStyle188" xfId="549"/>
    <cellStyle name="一般公共预算收支平衡表___builtInStyle189" xfId="550"/>
    <cellStyle name="一般公共预算收支平衡表___builtInStyle190" xfId="551"/>
    <cellStyle name="一般公共预算收支平衡表___builtInStyle191" xfId="552"/>
    <cellStyle name="一般公共预算收支平衡表___builtInStyle192" xfId="553"/>
    <cellStyle name="一般公共预算收支平衡表___builtInStyle193" xfId="554"/>
    <cellStyle name="一般公共预算收支平衡表___builtInStyle194" xfId="555"/>
    <cellStyle name="一般公共预算收支平衡表___builtInStyle195" xfId="556"/>
    <cellStyle name="一般公共预算收支平衡表___builtInStyle196" xfId="557"/>
    <cellStyle name="一般公共预算收支平衡表___builtInStyle190_1" xfId="558"/>
    <cellStyle name="一般公共预算收支平衡表___builtInStyle189_1" xfId="5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zoomScale="40" zoomScaleNormal="40" topLeftCell="A3" workbookViewId="0">
      <selection activeCell="D22" sqref="D22"/>
    </sheetView>
  </sheetViews>
  <sheetFormatPr defaultColWidth="8.70909090909091" defaultRowHeight="13.5" customHeight="1" outlineLevelCol="6"/>
  <cols>
    <col min="1" max="1" width="7.13636363636364" customWidth="1"/>
    <col min="2" max="2" width="33.4181818181818" customWidth="1"/>
    <col min="3" max="7" width="12.1363636363636" customWidth="1"/>
  </cols>
  <sheetData>
    <row r="1" ht="18" customHeight="1" spans="1:7">
      <c r="A1" s="70" t="s">
        <v>0</v>
      </c>
      <c r="B1" s="71"/>
      <c r="C1" s="72"/>
      <c r="D1" s="72"/>
      <c r="E1" s="72"/>
      <c r="F1" s="72"/>
      <c r="G1" s="72"/>
    </row>
    <row r="2" ht="24" customHeight="1" spans="1:7">
      <c r="A2" s="73" t="s">
        <v>1</v>
      </c>
      <c r="B2" s="73"/>
      <c r="C2" s="74"/>
      <c r="D2" s="74"/>
      <c r="E2" s="74"/>
      <c r="F2" s="74"/>
      <c r="G2" s="74"/>
    </row>
    <row r="3" ht="20.25" customHeight="1" spans="1:7">
      <c r="A3" s="71"/>
      <c r="B3" s="71"/>
      <c r="C3" s="72"/>
      <c r="D3" s="72"/>
      <c r="E3" s="72"/>
      <c r="F3" s="75" t="s">
        <v>2</v>
      </c>
      <c r="G3" s="75"/>
    </row>
    <row r="4" ht="33" customHeight="1" spans="1:7">
      <c r="A4" s="76" t="s">
        <v>3</v>
      </c>
      <c r="B4" s="77"/>
      <c r="C4" s="78" t="s">
        <v>4</v>
      </c>
      <c r="D4" s="79" t="s">
        <v>5</v>
      </c>
      <c r="E4" s="80" t="s">
        <v>6</v>
      </c>
      <c r="F4" s="81"/>
      <c r="G4" s="82"/>
    </row>
    <row r="5" ht="63" customHeight="1" spans="1:7">
      <c r="A5" s="83" t="s">
        <v>7</v>
      </c>
      <c r="B5" s="83" t="s">
        <v>8</v>
      </c>
      <c r="C5" s="84"/>
      <c r="D5" s="84"/>
      <c r="E5" s="85" t="s">
        <v>9</v>
      </c>
      <c r="F5" s="86" t="s">
        <v>10</v>
      </c>
      <c r="G5" s="86" t="s">
        <v>11</v>
      </c>
    </row>
    <row r="6" ht="20.25" customHeight="1" spans="1:7">
      <c r="A6" s="87" t="s">
        <v>12</v>
      </c>
      <c r="B6" s="88" t="s">
        <v>13</v>
      </c>
      <c r="C6" s="89">
        <f>SUM(C7:C23)</f>
        <v>83300</v>
      </c>
      <c r="D6" s="89">
        <f>SUM(D7:D23)</f>
        <v>71036</v>
      </c>
      <c r="E6" s="89">
        <f>SUM(E7:E23)</f>
        <v>74590</v>
      </c>
      <c r="F6" s="90">
        <f t="shared" ref="F6:F21" si="0">IFERROR($E6/C6,)</f>
        <v>0.895438175270108</v>
      </c>
      <c r="G6" s="90">
        <f t="shared" ref="G6:G21" si="1">IFERROR($E6/D6,)</f>
        <v>1.05003097021229</v>
      </c>
    </row>
    <row r="7" ht="20.25" customHeight="1" spans="1:7">
      <c r="A7" s="91" t="s">
        <v>14</v>
      </c>
      <c r="B7" s="92" t="s">
        <v>15</v>
      </c>
      <c r="C7" s="93">
        <v>36000</v>
      </c>
      <c r="D7" s="93">
        <v>29411</v>
      </c>
      <c r="E7" s="93">
        <v>33000</v>
      </c>
      <c r="F7" s="94">
        <f t="shared" si="0"/>
        <v>0.916666666666667</v>
      </c>
      <c r="G7" s="94">
        <f t="shared" si="1"/>
        <v>1.12202917275849</v>
      </c>
    </row>
    <row r="8" ht="20.25" customHeight="1" spans="1:7">
      <c r="A8" s="91" t="s">
        <v>16</v>
      </c>
      <c r="B8" s="92" t="s">
        <v>17</v>
      </c>
      <c r="C8" s="95">
        <v>13700</v>
      </c>
      <c r="D8" s="93">
        <v>12249</v>
      </c>
      <c r="E8" s="93">
        <v>13000</v>
      </c>
      <c r="F8" s="94">
        <f t="shared" si="0"/>
        <v>0.948905109489051</v>
      </c>
      <c r="G8" s="94">
        <f t="shared" si="1"/>
        <v>1.06131112743897</v>
      </c>
    </row>
    <row r="9" ht="20.25" customHeight="1" spans="1:7">
      <c r="A9" s="91" t="s">
        <v>18</v>
      </c>
      <c r="B9" s="92" t="s">
        <v>19</v>
      </c>
      <c r="C9" s="93">
        <v>3600</v>
      </c>
      <c r="D9" s="93">
        <v>2172</v>
      </c>
      <c r="E9" s="93">
        <v>2300</v>
      </c>
      <c r="F9" s="94">
        <f t="shared" si="0"/>
        <v>0.638888888888889</v>
      </c>
      <c r="G9" s="94">
        <f t="shared" si="1"/>
        <v>1.05893186003683</v>
      </c>
    </row>
    <row r="10" ht="20.25" customHeight="1" spans="1:7">
      <c r="A10" s="91" t="s">
        <v>20</v>
      </c>
      <c r="B10" s="92" t="s">
        <v>21</v>
      </c>
      <c r="C10" s="93"/>
      <c r="D10" s="93"/>
      <c r="E10" s="93"/>
      <c r="F10" s="94">
        <f t="shared" si="0"/>
        <v>0</v>
      </c>
      <c r="G10" s="94">
        <f t="shared" si="1"/>
        <v>0</v>
      </c>
    </row>
    <row r="11" ht="20.25" customHeight="1" spans="1:7">
      <c r="A11" s="91" t="s">
        <v>22</v>
      </c>
      <c r="B11" s="92" t="s">
        <v>23</v>
      </c>
      <c r="C11" s="93">
        <v>4500</v>
      </c>
      <c r="D11" s="93">
        <v>3700</v>
      </c>
      <c r="E11" s="93">
        <v>4000</v>
      </c>
      <c r="F11" s="94">
        <f t="shared" si="0"/>
        <v>0.888888888888889</v>
      </c>
      <c r="G11" s="94">
        <f t="shared" si="1"/>
        <v>1.08108108108108</v>
      </c>
    </row>
    <row r="12" ht="20.25" customHeight="1" spans="1:7">
      <c r="A12" s="91" t="s">
        <v>24</v>
      </c>
      <c r="B12" s="92" t="s">
        <v>25</v>
      </c>
      <c r="C12" s="93">
        <v>4476</v>
      </c>
      <c r="D12" s="93">
        <v>4978</v>
      </c>
      <c r="E12" s="93">
        <v>4500</v>
      </c>
      <c r="F12" s="94">
        <f t="shared" si="0"/>
        <v>1.00536193029491</v>
      </c>
      <c r="G12" s="94">
        <f t="shared" si="1"/>
        <v>0.903977501004419</v>
      </c>
    </row>
    <row r="13" ht="20.25" customHeight="1" spans="1:7">
      <c r="A13" s="91" t="s">
        <v>26</v>
      </c>
      <c r="B13" s="92" t="s">
        <v>27</v>
      </c>
      <c r="C13" s="93">
        <v>2000</v>
      </c>
      <c r="D13" s="93">
        <v>2221</v>
      </c>
      <c r="E13" s="93">
        <v>2400</v>
      </c>
      <c r="F13" s="94">
        <f t="shared" si="0"/>
        <v>1.2</v>
      </c>
      <c r="G13" s="94">
        <f t="shared" si="1"/>
        <v>1.08059432687978</v>
      </c>
    </row>
    <row r="14" ht="20.25" customHeight="1" spans="1:7">
      <c r="A14" s="91" t="s">
        <v>28</v>
      </c>
      <c r="B14" s="92" t="s">
        <v>29</v>
      </c>
      <c r="C14" s="93">
        <v>12500</v>
      </c>
      <c r="D14" s="93">
        <v>11045</v>
      </c>
      <c r="E14" s="93">
        <v>10365</v>
      </c>
      <c r="F14" s="94">
        <f t="shared" si="0"/>
        <v>0.8292</v>
      </c>
      <c r="G14" s="94">
        <f t="shared" si="1"/>
        <v>0.93843368039837</v>
      </c>
    </row>
    <row r="15" ht="20.25" customHeight="1" spans="1:7">
      <c r="A15" s="91" t="s">
        <v>30</v>
      </c>
      <c r="B15" s="92" t="s">
        <v>31</v>
      </c>
      <c r="C15" s="93"/>
      <c r="D15" s="93">
        <v>-22</v>
      </c>
      <c r="E15" s="93"/>
      <c r="F15" s="94">
        <f t="shared" si="0"/>
        <v>0</v>
      </c>
      <c r="G15" s="94">
        <f t="shared" si="1"/>
        <v>0</v>
      </c>
    </row>
    <row r="16" ht="20.25" customHeight="1" spans="1:7">
      <c r="A16" s="91" t="s">
        <v>32</v>
      </c>
      <c r="B16" s="92" t="s">
        <v>33</v>
      </c>
      <c r="C16" s="93">
        <v>5000</v>
      </c>
      <c r="D16" s="93">
        <v>4100</v>
      </c>
      <c r="E16" s="93">
        <v>4015</v>
      </c>
      <c r="F16" s="94">
        <f t="shared" si="0"/>
        <v>0.803</v>
      </c>
      <c r="G16" s="94">
        <f t="shared" si="1"/>
        <v>0.979268292682927</v>
      </c>
    </row>
    <row r="17" ht="20.25" customHeight="1" spans="1:7">
      <c r="A17" s="91" t="s">
        <v>34</v>
      </c>
      <c r="B17" s="92" t="s">
        <v>35</v>
      </c>
      <c r="C17" s="93"/>
      <c r="D17" s="93"/>
      <c r="E17" s="93"/>
      <c r="F17" s="94">
        <f t="shared" si="0"/>
        <v>0</v>
      </c>
      <c r="G17" s="94">
        <f t="shared" si="1"/>
        <v>0</v>
      </c>
    </row>
    <row r="18" ht="20.25" customHeight="1" spans="1:7">
      <c r="A18" s="91" t="s">
        <v>36</v>
      </c>
      <c r="B18" s="92" t="s">
        <v>37</v>
      </c>
      <c r="C18" s="93">
        <v>1500</v>
      </c>
      <c r="D18" s="93">
        <v>1181</v>
      </c>
      <c r="E18" s="93">
        <v>1000</v>
      </c>
      <c r="F18" s="94">
        <f t="shared" si="0"/>
        <v>0.666666666666667</v>
      </c>
      <c r="G18" s="94">
        <f t="shared" si="1"/>
        <v>0.846740050804403</v>
      </c>
    </row>
    <row r="19" ht="20.25" customHeight="1" spans="1:7">
      <c r="A19" s="91" t="s">
        <v>38</v>
      </c>
      <c r="B19" s="92" t="s">
        <v>39</v>
      </c>
      <c r="C19" s="93"/>
      <c r="D19" s="93"/>
      <c r="E19" s="93"/>
      <c r="F19" s="94">
        <f t="shared" si="0"/>
        <v>0</v>
      </c>
      <c r="G19" s="94">
        <f t="shared" si="1"/>
        <v>0</v>
      </c>
    </row>
    <row r="20" ht="20.25" customHeight="1" spans="1:7">
      <c r="A20" s="91" t="s">
        <v>40</v>
      </c>
      <c r="B20" s="92" t="s">
        <v>41</v>
      </c>
      <c r="C20" s="93">
        <v>24</v>
      </c>
      <c r="D20" s="93">
        <v>1</v>
      </c>
      <c r="E20" s="93">
        <v>10</v>
      </c>
      <c r="F20" s="94">
        <f t="shared" si="0"/>
        <v>0.416666666666667</v>
      </c>
      <c r="G20" s="94">
        <f t="shared" si="1"/>
        <v>10</v>
      </c>
    </row>
    <row r="21" ht="20.25" customHeight="1" spans="1:7">
      <c r="A21" s="91" t="s">
        <v>42</v>
      </c>
      <c r="B21" s="92" t="s">
        <v>43</v>
      </c>
      <c r="C21" s="93"/>
      <c r="D21" s="93"/>
      <c r="E21" s="93"/>
      <c r="F21" s="94">
        <f t="shared" si="0"/>
        <v>0</v>
      </c>
      <c r="G21" s="94">
        <f t="shared" si="1"/>
        <v>0</v>
      </c>
    </row>
    <row r="22" ht="20.25" customHeight="1" spans="1:7">
      <c r="A22" s="91"/>
      <c r="B22" s="92"/>
      <c r="C22" s="96"/>
      <c r="D22" s="96"/>
      <c r="E22" s="96"/>
      <c r="F22" s="94"/>
      <c r="G22" s="94"/>
    </row>
    <row r="23" ht="20.25" customHeight="1" spans="1:7">
      <c r="A23" s="91"/>
      <c r="B23" s="92"/>
      <c r="C23" s="96"/>
      <c r="D23" s="96"/>
      <c r="E23" s="96"/>
      <c r="F23" s="94"/>
      <c r="G23" s="94"/>
    </row>
    <row r="24" ht="20.25" customHeight="1" spans="1:7">
      <c r="A24" s="87" t="s">
        <v>44</v>
      </c>
      <c r="B24" s="88" t="s">
        <v>45</v>
      </c>
      <c r="C24" s="97">
        <f>SUM(C25:C34)</f>
        <v>3500</v>
      </c>
      <c r="D24" s="97">
        <f>SUM(D25:D34)</f>
        <v>2548</v>
      </c>
      <c r="E24" s="97">
        <f>SUM(E25:E34)</f>
        <v>2700</v>
      </c>
      <c r="F24" s="98">
        <f t="shared" ref="F24:F32" si="2">IFERROR($E24/C24,)</f>
        <v>0.771428571428571</v>
      </c>
      <c r="G24" s="98">
        <f t="shared" ref="G24:G32" si="3">IFERROR($E24/D24,)</f>
        <v>1.0596546310832</v>
      </c>
    </row>
    <row r="25" ht="20.25" customHeight="1" spans="1:7">
      <c r="A25" s="91" t="s">
        <v>46</v>
      </c>
      <c r="B25" s="92" t="s">
        <v>47</v>
      </c>
      <c r="C25" s="93">
        <v>3380</v>
      </c>
      <c r="D25" s="93">
        <v>2492</v>
      </c>
      <c r="E25" s="93">
        <v>2630</v>
      </c>
      <c r="F25" s="94">
        <f t="shared" si="2"/>
        <v>0.77810650887574</v>
      </c>
      <c r="G25" s="94">
        <f t="shared" si="3"/>
        <v>1.0553772070626</v>
      </c>
    </row>
    <row r="26" ht="20.25" customHeight="1" spans="1:7">
      <c r="A26" s="91" t="s">
        <v>48</v>
      </c>
      <c r="B26" s="92" t="s">
        <v>49</v>
      </c>
      <c r="C26" s="93">
        <v>100</v>
      </c>
      <c r="D26" s="93">
        <v>39</v>
      </c>
      <c r="E26" s="93">
        <v>50</v>
      </c>
      <c r="F26" s="94">
        <f t="shared" si="2"/>
        <v>0.5</v>
      </c>
      <c r="G26" s="94">
        <f t="shared" si="3"/>
        <v>1.28205128205128</v>
      </c>
    </row>
    <row r="27" ht="20.25" customHeight="1" spans="1:7">
      <c r="A27" s="91" t="s">
        <v>50</v>
      </c>
      <c r="B27" s="92" t="s">
        <v>51</v>
      </c>
      <c r="C27" s="93">
        <v>10</v>
      </c>
      <c r="D27" s="93">
        <v>7</v>
      </c>
      <c r="E27" s="93">
        <v>10</v>
      </c>
      <c r="F27" s="94">
        <f t="shared" si="2"/>
        <v>1</v>
      </c>
      <c r="G27" s="94">
        <f t="shared" si="3"/>
        <v>1.42857142857143</v>
      </c>
    </row>
    <row r="28" ht="20.25" customHeight="1" spans="1:7">
      <c r="A28" s="91" t="s">
        <v>52</v>
      </c>
      <c r="B28" s="92" t="s">
        <v>53</v>
      </c>
      <c r="C28" s="93"/>
      <c r="D28" s="93"/>
      <c r="E28" s="93"/>
      <c r="F28" s="94">
        <f t="shared" si="2"/>
        <v>0</v>
      </c>
      <c r="G28" s="94">
        <f t="shared" si="3"/>
        <v>0</v>
      </c>
    </row>
    <row r="29" ht="20.25" customHeight="1" spans="1:7">
      <c r="A29" s="91" t="s">
        <v>54</v>
      </c>
      <c r="B29" s="92" t="s">
        <v>55</v>
      </c>
      <c r="C29" s="93">
        <v>10</v>
      </c>
      <c r="D29" s="93">
        <v>10</v>
      </c>
      <c r="E29" s="93">
        <v>10</v>
      </c>
      <c r="F29" s="94">
        <f t="shared" si="2"/>
        <v>1</v>
      </c>
      <c r="G29" s="94">
        <f t="shared" si="3"/>
        <v>1</v>
      </c>
    </row>
    <row r="30" ht="20.25" customHeight="1" spans="1:7">
      <c r="A30" s="91" t="s">
        <v>56</v>
      </c>
      <c r="B30" s="92" t="s">
        <v>57</v>
      </c>
      <c r="C30" s="93"/>
      <c r="D30" s="93"/>
      <c r="E30" s="93"/>
      <c r="F30" s="94">
        <f t="shared" si="2"/>
        <v>0</v>
      </c>
      <c r="G30" s="94">
        <f t="shared" si="3"/>
        <v>0</v>
      </c>
    </row>
    <row r="31" ht="20.25" customHeight="1" spans="1:7">
      <c r="A31" s="91" t="s">
        <v>58</v>
      </c>
      <c r="B31" s="92" t="s">
        <v>59</v>
      </c>
      <c r="C31" s="93"/>
      <c r="D31" s="93"/>
      <c r="E31" s="93"/>
      <c r="F31" s="94">
        <f t="shared" si="2"/>
        <v>0</v>
      </c>
      <c r="G31" s="94">
        <f t="shared" si="3"/>
        <v>0</v>
      </c>
    </row>
    <row r="32" ht="20.25" customHeight="1" spans="1:7">
      <c r="A32" s="91" t="s">
        <v>60</v>
      </c>
      <c r="B32" s="92" t="s">
        <v>61</v>
      </c>
      <c r="C32" s="93"/>
      <c r="D32" s="93"/>
      <c r="E32" s="93"/>
      <c r="F32" s="94">
        <f t="shared" si="2"/>
        <v>0</v>
      </c>
      <c r="G32" s="94">
        <f t="shared" si="3"/>
        <v>0</v>
      </c>
    </row>
    <row r="33" ht="20.25" customHeight="1" spans="1:7">
      <c r="A33" s="91"/>
      <c r="B33" s="92"/>
      <c r="C33" s="96"/>
      <c r="D33" s="96"/>
      <c r="E33" s="96"/>
      <c r="F33" s="99"/>
      <c r="G33" s="99"/>
    </row>
    <row r="34" ht="20.25" customHeight="1" spans="1:7">
      <c r="A34" s="91"/>
      <c r="B34" s="100"/>
      <c r="C34" s="96"/>
      <c r="D34" s="96"/>
      <c r="E34" s="96"/>
      <c r="F34" s="99"/>
      <c r="G34" s="99"/>
    </row>
    <row r="35" ht="20.25" customHeight="1" spans="1:7">
      <c r="A35" s="101" t="s">
        <v>62</v>
      </c>
      <c r="B35" s="102"/>
      <c r="C35" s="89">
        <f>C6+C24</f>
        <v>86800</v>
      </c>
      <c r="D35" s="89">
        <f>D6+D24</f>
        <v>73584</v>
      </c>
      <c r="E35" s="89">
        <f>E6+E24</f>
        <v>77290</v>
      </c>
      <c r="F35" s="98">
        <f>IFERROR($E35/C35,)</f>
        <v>0.890437788018433</v>
      </c>
      <c r="G35" s="98">
        <f>IFERROR($E35/D35,)</f>
        <v>1.05036420961079</v>
      </c>
    </row>
  </sheetData>
  <mergeCells count="7">
    <mergeCell ref="A2:G2"/>
    <mergeCell ref="F3:G3"/>
    <mergeCell ref="A4:B4"/>
    <mergeCell ref="E4:G4"/>
    <mergeCell ref="A35:B3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zoomScale="40" zoomScaleNormal="40" workbookViewId="0">
      <selection activeCell="D20" sqref="D20"/>
    </sheetView>
  </sheetViews>
  <sheetFormatPr defaultColWidth="8.70909090909091" defaultRowHeight="14.25" customHeight="1" outlineLevelCol="7"/>
  <cols>
    <col min="1" max="1" width="5.13636363636364" customWidth="1"/>
    <col min="2" max="2" width="25.1363636363636" customWidth="1"/>
    <col min="3" max="4" width="16.1363636363636" customWidth="1"/>
    <col min="5" max="5" width="12.1363636363636" customWidth="1"/>
    <col min="6" max="7" width="15.9090909090909" customWidth="1"/>
    <col min="8" max="8" width="15.6818181818182" customWidth="1"/>
  </cols>
  <sheetData>
    <row r="1" customHeight="1" spans="1:8">
      <c r="A1" s="46" t="s">
        <v>63</v>
      </c>
      <c r="B1" s="47" t="s">
        <v>64</v>
      </c>
      <c r="C1" s="47"/>
      <c r="D1" s="47"/>
      <c r="E1" s="47"/>
      <c r="F1" s="47"/>
      <c r="G1" s="47"/>
      <c r="H1" s="48"/>
    </row>
    <row r="2" ht="24" customHeight="1" spans="1:8">
      <c r="A2" s="49" t="s">
        <v>65</v>
      </c>
      <c r="B2" s="50"/>
      <c r="C2" s="50"/>
      <c r="D2" s="50"/>
      <c r="E2" s="50"/>
      <c r="F2" s="50"/>
      <c r="G2" s="50"/>
      <c r="H2" s="51"/>
    </row>
    <row r="3" customHeight="1" spans="1:8">
      <c r="A3" s="52"/>
      <c r="B3" s="53" t="s">
        <v>2</v>
      </c>
      <c r="C3" s="53"/>
      <c r="D3" s="53"/>
      <c r="E3" s="53"/>
      <c r="F3" s="53"/>
      <c r="G3" s="53"/>
      <c r="H3" s="54"/>
    </row>
    <row r="4" ht="33" customHeight="1" spans="1:8">
      <c r="A4" s="55" t="s">
        <v>3</v>
      </c>
      <c r="B4" s="55"/>
      <c r="C4" s="55" t="s">
        <v>66</v>
      </c>
      <c r="D4" s="55" t="s">
        <v>67</v>
      </c>
      <c r="E4" s="55" t="s">
        <v>6</v>
      </c>
      <c r="F4" s="55"/>
      <c r="G4" s="55"/>
      <c r="H4" s="56" t="s">
        <v>68</v>
      </c>
    </row>
    <row r="5" ht="63" customHeight="1" spans="1:8">
      <c r="A5" s="55" t="s">
        <v>7</v>
      </c>
      <c r="B5" s="55" t="s">
        <v>8</v>
      </c>
      <c r="C5" s="55"/>
      <c r="D5" s="55"/>
      <c r="E5" s="55" t="s">
        <v>9</v>
      </c>
      <c r="F5" s="56" t="s">
        <v>69</v>
      </c>
      <c r="G5" s="56" t="s">
        <v>11</v>
      </c>
      <c r="H5" s="56"/>
    </row>
    <row r="6" ht="21.75" customHeight="1" spans="1:8">
      <c r="A6" s="57" t="s">
        <v>70</v>
      </c>
      <c r="B6" s="58" t="s">
        <v>71</v>
      </c>
      <c r="C6" s="21">
        <v>31628</v>
      </c>
      <c r="D6" s="59">
        <v>15978</v>
      </c>
      <c r="E6" s="59">
        <v>19682</v>
      </c>
      <c r="F6" s="60">
        <f t="shared" ref="F6:F30" si="0">IFERROR($E6/C6,)</f>
        <v>0.622296699127356</v>
      </c>
      <c r="G6" s="60">
        <f t="shared" ref="G6:G30" si="1">IFERROR($E6/D6,)</f>
        <v>1.23181875078233</v>
      </c>
      <c r="H6" s="21">
        <v>19682</v>
      </c>
    </row>
    <row r="7" ht="21.75" customHeight="1" spans="1:8">
      <c r="A7" s="57" t="s">
        <v>72</v>
      </c>
      <c r="B7" s="58" t="s">
        <v>73</v>
      </c>
      <c r="C7" s="59"/>
      <c r="D7" s="59"/>
      <c r="E7" s="59"/>
      <c r="F7" s="60">
        <f t="shared" si="0"/>
        <v>0</v>
      </c>
      <c r="G7" s="60">
        <f t="shared" si="1"/>
        <v>0</v>
      </c>
      <c r="H7" s="59"/>
    </row>
    <row r="8" ht="21.75" customHeight="1" spans="1:8">
      <c r="A8" s="57" t="s">
        <v>74</v>
      </c>
      <c r="B8" s="61" t="s">
        <v>75</v>
      </c>
      <c r="C8" s="59"/>
      <c r="D8" s="59"/>
      <c r="E8" s="59"/>
      <c r="F8" s="60">
        <f t="shared" si="0"/>
        <v>0</v>
      </c>
      <c r="G8" s="60">
        <f t="shared" si="1"/>
        <v>0</v>
      </c>
      <c r="H8" s="59"/>
    </row>
    <row r="9" ht="21.75" customHeight="1" spans="1:8">
      <c r="A9" s="57" t="s">
        <v>76</v>
      </c>
      <c r="B9" s="58" t="s">
        <v>77</v>
      </c>
      <c r="C9" s="59">
        <v>267</v>
      </c>
      <c r="D9" s="59">
        <v>111</v>
      </c>
      <c r="E9" s="59">
        <v>385</v>
      </c>
      <c r="F9" s="60">
        <f t="shared" si="0"/>
        <v>1.44194756554307</v>
      </c>
      <c r="G9" s="60">
        <f t="shared" si="1"/>
        <v>3.46846846846847</v>
      </c>
      <c r="H9" s="59">
        <v>385</v>
      </c>
    </row>
    <row r="10" ht="21.75" customHeight="1" spans="1:8">
      <c r="A10" s="57" t="s">
        <v>78</v>
      </c>
      <c r="B10" s="61" t="s">
        <v>79</v>
      </c>
      <c r="C10" s="59">
        <v>70</v>
      </c>
      <c r="D10" s="59">
        <v>66</v>
      </c>
      <c r="E10" s="59">
        <v>132</v>
      </c>
      <c r="F10" s="60">
        <f t="shared" si="0"/>
        <v>1.88571428571429</v>
      </c>
      <c r="G10" s="60">
        <f t="shared" si="1"/>
        <v>2</v>
      </c>
      <c r="H10" s="59">
        <v>132</v>
      </c>
    </row>
    <row r="11" ht="21.75" customHeight="1" spans="1:8">
      <c r="A11" s="57" t="s">
        <v>80</v>
      </c>
      <c r="B11" s="62" t="s">
        <v>81</v>
      </c>
      <c r="C11" s="59"/>
      <c r="D11" s="59"/>
      <c r="E11" s="59"/>
      <c r="F11" s="60">
        <f t="shared" si="0"/>
        <v>0</v>
      </c>
      <c r="G11" s="60">
        <f t="shared" si="1"/>
        <v>0</v>
      </c>
      <c r="H11" s="59"/>
    </row>
    <row r="12" ht="21.75" customHeight="1" spans="1:8">
      <c r="A12" s="57" t="s">
        <v>82</v>
      </c>
      <c r="B12" s="58" t="s">
        <v>83</v>
      </c>
      <c r="C12" s="59"/>
      <c r="D12" s="59"/>
      <c r="E12" s="59"/>
      <c r="F12" s="60">
        <f t="shared" si="0"/>
        <v>0</v>
      </c>
      <c r="G12" s="60">
        <f t="shared" si="1"/>
        <v>0</v>
      </c>
      <c r="H12" s="59"/>
    </row>
    <row r="13" ht="21.75" customHeight="1" spans="1:8">
      <c r="A13" s="57" t="s">
        <v>84</v>
      </c>
      <c r="B13" s="58" t="s">
        <v>85</v>
      </c>
      <c r="C13" s="59">
        <v>533</v>
      </c>
      <c r="D13" s="59">
        <v>358</v>
      </c>
      <c r="E13" s="59">
        <v>843</v>
      </c>
      <c r="F13" s="60">
        <f t="shared" si="0"/>
        <v>1.58161350844278</v>
      </c>
      <c r="G13" s="60">
        <f t="shared" si="1"/>
        <v>2.35474860335196</v>
      </c>
      <c r="H13" s="59">
        <v>843</v>
      </c>
    </row>
    <row r="14" ht="21.75" customHeight="1" spans="1:8">
      <c r="A14" s="57" t="s">
        <v>86</v>
      </c>
      <c r="B14" s="58" t="s">
        <v>87</v>
      </c>
      <c r="C14" s="59">
        <v>86</v>
      </c>
      <c r="D14" s="59">
        <v>77</v>
      </c>
      <c r="E14" s="59">
        <v>123</v>
      </c>
      <c r="F14" s="60">
        <f t="shared" si="0"/>
        <v>1.43023255813953</v>
      </c>
      <c r="G14" s="60">
        <f t="shared" si="1"/>
        <v>1.5974025974026</v>
      </c>
      <c r="H14" s="59">
        <v>123</v>
      </c>
    </row>
    <row r="15" ht="21.75" customHeight="1" spans="1:8">
      <c r="A15" s="57" t="s">
        <v>88</v>
      </c>
      <c r="B15" s="63" t="s">
        <v>89</v>
      </c>
      <c r="C15" s="59"/>
      <c r="D15" s="59"/>
      <c r="E15" s="59"/>
      <c r="F15" s="60">
        <f t="shared" si="0"/>
        <v>0</v>
      </c>
      <c r="G15" s="60">
        <f t="shared" si="1"/>
        <v>0</v>
      </c>
      <c r="H15" s="59"/>
    </row>
    <row r="16" ht="21.75" customHeight="1" spans="1:8">
      <c r="A16" s="57" t="s">
        <v>90</v>
      </c>
      <c r="B16" s="63" t="s">
        <v>91</v>
      </c>
      <c r="C16" s="59">
        <v>2246</v>
      </c>
      <c r="D16" s="59">
        <v>1163</v>
      </c>
      <c r="E16" s="59">
        <v>2200</v>
      </c>
      <c r="F16" s="60">
        <f t="shared" si="0"/>
        <v>0.979519145146928</v>
      </c>
      <c r="G16" s="60">
        <f t="shared" si="1"/>
        <v>1.89165950128977</v>
      </c>
      <c r="H16" s="59">
        <v>2200</v>
      </c>
    </row>
    <row r="17" ht="21.75" customHeight="1" spans="1:8">
      <c r="A17" s="57" t="s">
        <v>92</v>
      </c>
      <c r="B17" s="63" t="s">
        <v>93</v>
      </c>
      <c r="C17" s="59"/>
      <c r="D17" s="59"/>
      <c r="E17" s="59"/>
      <c r="F17" s="60">
        <f t="shared" si="0"/>
        <v>0</v>
      </c>
      <c r="G17" s="60">
        <f t="shared" si="1"/>
        <v>0</v>
      </c>
      <c r="H17" s="59"/>
    </row>
    <row r="18" ht="21.75" customHeight="1" spans="1:8">
      <c r="A18" s="57" t="s">
        <v>94</v>
      </c>
      <c r="B18" s="63" t="s">
        <v>95</v>
      </c>
      <c r="C18" s="59"/>
      <c r="D18" s="59"/>
      <c r="E18" s="59"/>
      <c r="F18" s="60">
        <f t="shared" si="0"/>
        <v>0</v>
      </c>
      <c r="G18" s="60">
        <f t="shared" si="1"/>
        <v>0</v>
      </c>
      <c r="H18" s="59"/>
    </row>
    <row r="19" ht="21.75" customHeight="1" spans="1:8">
      <c r="A19" s="57" t="s">
        <v>96</v>
      </c>
      <c r="B19" s="63" t="s">
        <v>97</v>
      </c>
      <c r="C19" s="59">
        <v>31685</v>
      </c>
      <c r="D19" s="59">
        <v>17029</v>
      </c>
      <c r="E19" s="59">
        <v>15536</v>
      </c>
      <c r="F19" s="60">
        <f t="shared" si="0"/>
        <v>0.490326652990374</v>
      </c>
      <c r="G19" s="60">
        <f t="shared" si="1"/>
        <v>0.912326032062951</v>
      </c>
      <c r="H19" s="59">
        <v>15536</v>
      </c>
    </row>
    <row r="20" ht="21.75" customHeight="1" spans="1:8">
      <c r="A20" s="57" t="s">
        <v>98</v>
      </c>
      <c r="B20" s="63" t="s">
        <v>99</v>
      </c>
      <c r="C20" s="59"/>
      <c r="D20" s="59">
        <v>249</v>
      </c>
      <c r="E20" s="59">
        <v>4</v>
      </c>
      <c r="F20" s="60">
        <f t="shared" si="0"/>
        <v>0</v>
      </c>
      <c r="G20" s="60">
        <f t="shared" si="1"/>
        <v>0.0160642570281124</v>
      </c>
      <c r="H20" s="59">
        <v>4</v>
      </c>
    </row>
    <row r="21" ht="21.75" customHeight="1" spans="1:8">
      <c r="A21" s="57" t="s">
        <v>100</v>
      </c>
      <c r="B21" s="63" t="s">
        <v>101</v>
      </c>
      <c r="C21" s="59"/>
      <c r="D21" s="59"/>
      <c r="E21" s="59"/>
      <c r="F21" s="60">
        <f t="shared" si="0"/>
        <v>0</v>
      </c>
      <c r="G21" s="60">
        <f t="shared" si="1"/>
        <v>0</v>
      </c>
      <c r="H21" s="59"/>
    </row>
    <row r="22" ht="21.75" customHeight="1" spans="1:8">
      <c r="A22" s="57" t="s">
        <v>102</v>
      </c>
      <c r="B22" s="63" t="s">
        <v>103</v>
      </c>
      <c r="C22" s="59"/>
      <c r="D22" s="59"/>
      <c r="E22" s="59"/>
      <c r="F22" s="60">
        <f t="shared" si="0"/>
        <v>0</v>
      </c>
      <c r="G22" s="60">
        <f t="shared" si="1"/>
        <v>0</v>
      </c>
      <c r="H22" s="59"/>
    </row>
    <row r="23" ht="21.75" customHeight="1" spans="1:8">
      <c r="A23" s="57" t="s">
        <v>104</v>
      </c>
      <c r="B23" s="63" t="s">
        <v>105</v>
      </c>
      <c r="C23" s="59"/>
      <c r="D23" s="59"/>
      <c r="E23" s="59"/>
      <c r="F23" s="60">
        <f t="shared" si="0"/>
        <v>0</v>
      </c>
      <c r="G23" s="60">
        <f t="shared" si="1"/>
        <v>0</v>
      </c>
      <c r="H23" s="59"/>
    </row>
    <row r="24" ht="21.75" customHeight="1" spans="1:8">
      <c r="A24" s="57" t="s">
        <v>106</v>
      </c>
      <c r="B24" s="63" t="s">
        <v>107</v>
      </c>
      <c r="C24" s="59">
        <v>186</v>
      </c>
      <c r="D24" s="59">
        <v>167</v>
      </c>
      <c r="E24" s="59">
        <v>264</v>
      </c>
      <c r="F24" s="60">
        <f t="shared" si="0"/>
        <v>1.41935483870968</v>
      </c>
      <c r="G24" s="60">
        <f t="shared" si="1"/>
        <v>1.58083832335329</v>
      </c>
      <c r="H24" s="59">
        <v>264</v>
      </c>
    </row>
    <row r="25" ht="21.75" customHeight="1" spans="1:8">
      <c r="A25" s="57" t="s">
        <v>108</v>
      </c>
      <c r="B25" s="63" t="s">
        <v>109</v>
      </c>
      <c r="C25" s="59"/>
      <c r="D25" s="59"/>
      <c r="E25" s="59"/>
      <c r="F25" s="60">
        <f t="shared" si="0"/>
        <v>0</v>
      </c>
      <c r="G25" s="60">
        <f t="shared" si="1"/>
        <v>0</v>
      </c>
      <c r="H25" s="59"/>
    </row>
    <row r="26" ht="21.75" customHeight="1" spans="1:8">
      <c r="A26" s="57" t="s">
        <v>110</v>
      </c>
      <c r="B26" s="63" t="s">
        <v>111</v>
      </c>
      <c r="C26" s="59"/>
      <c r="D26" s="59"/>
      <c r="E26" s="59">
        <v>13</v>
      </c>
      <c r="F26" s="60">
        <f t="shared" si="0"/>
        <v>0</v>
      </c>
      <c r="G26" s="60">
        <f t="shared" si="1"/>
        <v>0</v>
      </c>
      <c r="H26" s="59">
        <v>13</v>
      </c>
    </row>
    <row r="27" ht="21.75" customHeight="1" spans="1:8">
      <c r="A27" s="57" t="s">
        <v>112</v>
      </c>
      <c r="B27" s="63" t="s">
        <v>113</v>
      </c>
      <c r="C27" s="59"/>
      <c r="D27" s="59"/>
      <c r="E27" s="59"/>
      <c r="F27" s="60">
        <f t="shared" si="0"/>
        <v>0</v>
      </c>
      <c r="G27" s="60">
        <f t="shared" si="1"/>
        <v>0</v>
      </c>
      <c r="H27" s="59"/>
    </row>
    <row r="28" ht="21.75" customHeight="1" spans="1:8">
      <c r="A28" s="57" t="s">
        <v>114</v>
      </c>
      <c r="B28" s="63" t="s">
        <v>115</v>
      </c>
      <c r="C28" s="59">
        <v>60</v>
      </c>
      <c r="D28" s="59">
        <v>32</v>
      </c>
      <c r="E28" s="59">
        <v>100</v>
      </c>
      <c r="F28" s="60">
        <f t="shared" si="0"/>
        <v>1.66666666666667</v>
      </c>
      <c r="G28" s="60">
        <f t="shared" si="1"/>
        <v>3.125</v>
      </c>
      <c r="H28" s="59">
        <v>100</v>
      </c>
    </row>
    <row r="29" ht="21.75" customHeight="1" spans="1:8">
      <c r="A29" s="57" t="s">
        <v>116</v>
      </c>
      <c r="B29" s="63" t="s">
        <v>117</v>
      </c>
      <c r="C29" s="59">
        <v>5305</v>
      </c>
      <c r="D29" s="59">
        <v>5108</v>
      </c>
      <c r="E29" s="59">
        <v>4408</v>
      </c>
      <c r="F29" s="60">
        <f t="shared" si="0"/>
        <v>0.830914231856739</v>
      </c>
      <c r="G29" s="60">
        <f t="shared" si="1"/>
        <v>0.862960062646828</v>
      </c>
      <c r="H29" s="59">
        <v>4408</v>
      </c>
    </row>
    <row r="30" ht="21.75" customHeight="1" spans="1:8">
      <c r="A30" s="57" t="s">
        <v>118</v>
      </c>
      <c r="B30" s="63" t="s">
        <v>119</v>
      </c>
      <c r="C30" s="59">
        <v>50</v>
      </c>
      <c r="D30" s="59">
        <v>32</v>
      </c>
      <c r="E30" s="59">
        <v>20</v>
      </c>
      <c r="F30" s="60">
        <f t="shared" si="0"/>
        <v>0.4</v>
      </c>
      <c r="G30" s="60">
        <f t="shared" si="1"/>
        <v>0.625</v>
      </c>
      <c r="H30" s="59">
        <v>20</v>
      </c>
    </row>
    <row r="31" ht="21.75" customHeight="1" spans="1:8">
      <c r="A31" s="64"/>
      <c r="B31" s="63"/>
      <c r="C31" s="32"/>
      <c r="D31" s="65"/>
      <c r="E31" s="65"/>
      <c r="F31" s="66"/>
      <c r="G31" s="66"/>
      <c r="H31" s="32"/>
    </row>
    <row r="32" ht="21.75" customHeight="1" spans="1:8">
      <c r="A32" s="64"/>
      <c r="B32" s="58"/>
      <c r="C32" s="32"/>
      <c r="D32" s="65"/>
      <c r="E32" s="65"/>
      <c r="F32" s="66"/>
      <c r="G32" s="66"/>
      <c r="H32" s="32"/>
    </row>
    <row r="33" ht="21.75" customHeight="1" spans="1:8">
      <c r="A33" s="64"/>
      <c r="B33" s="58"/>
      <c r="C33" s="32"/>
      <c r="D33" s="65"/>
      <c r="E33" s="65"/>
      <c r="F33" s="66"/>
      <c r="G33" s="66"/>
      <c r="H33" s="32"/>
    </row>
    <row r="34" ht="21.75" customHeight="1" spans="1:8">
      <c r="A34" s="67" t="s">
        <v>120</v>
      </c>
      <c r="B34" s="58"/>
      <c r="C34" s="68">
        <f>SUM(C6:C33)</f>
        <v>72116</v>
      </c>
      <c r="D34" s="69">
        <f>SUM(D6:D33)</f>
        <v>40370</v>
      </c>
      <c r="E34" s="69">
        <f>SUM(E6:E33)</f>
        <v>43710</v>
      </c>
      <c r="F34" s="60">
        <f>IFERROR($E34/C34,)</f>
        <v>0.606106827888402</v>
      </c>
      <c r="G34" s="60">
        <f>IFERROR($E34/D34,)</f>
        <v>1.08273470398811</v>
      </c>
      <c r="H34" s="68">
        <f>SUM(H6:H33)</f>
        <v>43710</v>
      </c>
    </row>
  </sheetData>
  <mergeCells count="9">
    <mergeCell ref="B1:H1"/>
    <mergeCell ref="A2:H2"/>
    <mergeCell ref="B3:H3"/>
    <mergeCell ref="A4:B4"/>
    <mergeCell ref="E4:G4"/>
    <mergeCell ref="A34:B34"/>
    <mergeCell ref="C4:C5"/>
    <mergeCell ref="D4:D5"/>
    <mergeCell ref="H4: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showGridLines="0" tabSelected="1" zoomScale="40" zoomScaleNormal="40" topLeftCell="A6" workbookViewId="0">
      <selection activeCell="I7" sqref="I7"/>
    </sheetView>
  </sheetViews>
  <sheetFormatPr defaultColWidth="8.70909090909091" defaultRowHeight="14.25" customHeight="1"/>
  <cols>
    <col min="1" max="1" width="10.7090909090909" customWidth="1"/>
    <col min="2" max="2" width="39.5727272727273" customWidth="1"/>
    <col min="3" max="4" width="10.7090909090909" customWidth="1"/>
    <col min="5" max="7" width="10" customWidth="1"/>
    <col min="8" max="8" width="10.7090909090909" customWidth="1"/>
    <col min="9" max="9" width="36.1363636363636" customWidth="1"/>
    <col min="10" max="11" width="10.7090909090909" customWidth="1"/>
    <col min="12" max="14" width="10" customWidth="1"/>
  </cols>
  <sheetData>
    <row r="1" ht="18" customHeight="1" spans="1:14">
      <c r="A1" s="1" t="s">
        <v>121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0.25" customHeight="1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0" t="s">
        <v>2</v>
      </c>
      <c r="N3" s="40"/>
    </row>
    <row r="4" ht="31.5" customHeight="1" spans="1:14">
      <c r="A4" s="4" t="s">
        <v>123</v>
      </c>
      <c r="B4" s="4"/>
      <c r="C4" s="4"/>
      <c r="D4" s="4"/>
      <c r="E4" s="4"/>
      <c r="F4" s="4"/>
      <c r="G4" s="4"/>
      <c r="H4" s="4" t="s">
        <v>124</v>
      </c>
      <c r="I4" s="4"/>
      <c r="J4" s="4"/>
      <c r="K4" s="4"/>
      <c r="L4" s="4"/>
      <c r="M4" s="4"/>
      <c r="N4" s="4"/>
    </row>
    <row r="5" ht="22.5" customHeight="1" spans="1:14">
      <c r="A5" s="4" t="s">
        <v>125</v>
      </c>
      <c r="B5" s="4" t="s">
        <v>3</v>
      </c>
      <c r="C5" s="5" t="s">
        <v>4</v>
      </c>
      <c r="D5" s="6" t="s">
        <v>126</v>
      </c>
      <c r="E5" s="7" t="s">
        <v>6</v>
      </c>
      <c r="F5" s="8"/>
      <c r="G5" s="9"/>
      <c r="H5" s="4" t="s">
        <v>125</v>
      </c>
      <c r="I5" s="4" t="s">
        <v>3</v>
      </c>
      <c r="J5" s="5" t="s">
        <v>4</v>
      </c>
      <c r="K5" s="6" t="s">
        <v>126</v>
      </c>
      <c r="L5" s="7" t="s">
        <v>6</v>
      </c>
      <c r="M5" s="8"/>
      <c r="N5" s="9"/>
    </row>
    <row r="6" ht="63" customHeight="1" spans="1:14">
      <c r="A6" s="4"/>
      <c r="B6" s="4"/>
      <c r="C6" s="10"/>
      <c r="D6" s="10"/>
      <c r="E6" s="11" t="s">
        <v>9</v>
      </c>
      <c r="F6" s="12" t="s">
        <v>69</v>
      </c>
      <c r="G6" s="12" t="s">
        <v>11</v>
      </c>
      <c r="H6" s="4"/>
      <c r="I6" s="4"/>
      <c r="J6" s="10"/>
      <c r="K6" s="10"/>
      <c r="L6" s="11" t="s">
        <v>9</v>
      </c>
      <c r="M6" s="12" t="s">
        <v>69</v>
      </c>
      <c r="N6" s="12" t="s">
        <v>11</v>
      </c>
    </row>
    <row r="7" ht="25.5" customHeight="1" spans="1:14">
      <c r="A7" s="13"/>
      <c r="B7" s="14" t="s">
        <v>127</v>
      </c>
      <c r="C7" s="15">
        <v>86800</v>
      </c>
      <c r="D7" s="16">
        <v>73584</v>
      </c>
      <c r="E7" s="16">
        <v>77290</v>
      </c>
      <c r="F7" s="17">
        <f t="shared" ref="F7:F13" si="0">IFERROR($E7/C7,)</f>
        <v>0.890437788018433</v>
      </c>
      <c r="G7" s="17">
        <f t="shared" ref="G7:G13" si="1">IFERROR($E7/D7,)</f>
        <v>1.05036420961079</v>
      </c>
      <c r="H7" s="13"/>
      <c r="I7" s="14" t="s">
        <v>128</v>
      </c>
      <c r="J7" s="15">
        <v>72116</v>
      </c>
      <c r="K7" s="16">
        <v>40370</v>
      </c>
      <c r="L7" s="16">
        <v>43710</v>
      </c>
      <c r="M7" s="17">
        <f t="shared" ref="M7:M14" si="2">IFERROR($L7/J7,)</f>
        <v>0.606106827888402</v>
      </c>
      <c r="N7" s="17">
        <f t="shared" ref="N7:N14" si="3">IFERROR($L7/K7,)</f>
        <v>1.08273470398811</v>
      </c>
    </row>
    <row r="8" ht="25.5" customHeight="1" spans="1:14">
      <c r="A8" s="18" t="s">
        <v>129</v>
      </c>
      <c r="B8" s="18" t="s">
        <v>130</v>
      </c>
      <c r="C8" s="15">
        <f>SUM(C9,C16,C13,C18,C23:C25)</f>
        <v>22492</v>
      </c>
      <c r="D8" s="16">
        <f>SUM(D9,D16,D13,D18,D23:D25)</f>
        <v>914</v>
      </c>
      <c r="E8" s="16">
        <f>SUM(E9,E16,E13,E18,E23:E25)</f>
        <v>2143</v>
      </c>
      <c r="F8" s="17">
        <f t="shared" si="0"/>
        <v>0.0952783211808643</v>
      </c>
      <c r="G8" s="17">
        <f t="shared" si="1"/>
        <v>2.34463894967177</v>
      </c>
      <c r="H8" s="18" t="s">
        <v>131</v>
      </c>
      <c r="I8" s="18" t="s">
        <v>132</v>
      </c>
      <c r="J8" s="15">
        <f>SUM(J9,J12,J16,J18:J20,J25)</f>
        <v>33295</v>
      </c>
      <c r="K8" s="16">
        <f>SUM(K9,K12,K16,K18:K20,K25)</f>
        <v>30246</v>
      </c>
      <c r="L8" s="16">
        <f>SUM(L9,L12,L16,L18:L20,L25)</f>
        <v>35000</v>
      </c>
      <c r="M8" s="17">
        <f t="shared" si="2"/>
        <v>1.05120889022376</v>
      </c>
      <c r="N8" s="17">
        <f t="shared" si="3"/>
        <v>1.15717780863585</v>
      </c>
    </row>
    <row r="9" ht="25.5" customHeight="1" spans="1:14">
      <c r="A9" s="13"/>
      <c r="B9" s="13" t="s">
        <v>133</v>
      </c>
      <c r="C9" s="15">
        <f>SUM(C10:C12)</f>
        <v>-288</v>
      </c>
      <c r="D9" s="15">
        <f>SUM(D10:D12)</f>
        <v>-106</v>
      </c>
      <c r="E9" s="19">
        <f>SUM(E10:E12)</f>
        <v>-288</v>
      </c>
      <c r="F9" s="17">
        <f t="shared" si="0"/>
        <v>1</v>
      </c>
      <c r="G9" s="17">
        <f t="shared" si="1"/>
        <v>2.71698113207547</v>
      </c>
      <c r="H9" s="13" t="s">
        <v>134</v>
      </c>
      <c r="I9" s="13" t="s">
        <v>135</v>
      </c>
      <c r="J9" s="15">
        <f>SUM(J10:J11)</f>
        <v>33295</v>
      </c>
      <c r="K9" s="16">
        <f>SUM(K10:K11)</f>
        <v>26996</v>
      </c>
      <c r="L9" s="16">
        <f>SUM(L10:L11)</f>
        <v>35000</v>
      </c>
      <c r="M9" s="17">
        <f t="shared" si="2"/>
        <v>1.05120889022376</v>
      </c>
      <c r="N9" s="17">
        <f t="shared" si="3"/>
        <v>1.29648836864721</v>
      </c>
    </row>
    <row r="10" ht="25.5" customHeight="1" spans="1:14">
      <c r="A10" s="13" t="s">
        <v>136</v>
      </c>
      <c r="B10" s="13" t="s">
        <v>137</v>
      </c>
      <c r="C10" s="20">
        <v>-339</v>
      </c>
      <c r="D10" s="20">
        <v>-339</v>
      </c>
      <c r="E10" s="21">
        <v>-339</v>
      </c>
      <c r="F10" s="17">
        <f t="shared" si="0"/>
        <v>1</v>
      </c>
      <c r="G10" s="17">
        <f t="shared" si="1"/>
        <v>1</v>
      </c>
      <c r="H10" s="13" t="s">
        <v>138</v>
      </c>
      <c r="I10" s="13" t="s">
        <v>139</v>
      </c>
      <c r="J10" s="20">
        <v>20000</v>
      </c>
      <c r="K10" s="41">
        <v>26996</v>
      </c>
      <c r="L10" s="41">
        <v>35000</v>
      </c>
      <c r="M10" s="17">
        <f t="shared" si="2"/>
        <v>1.75</v>
      </c>
      <c r="N10" s="17">
        <f t="shared" si="3"/>
        <v>1.29648836864721</v>
      </c>
    </row>
    <row r="11" ht="25.5" customHeight="1" spans="1:14">
      <c r="A11" s="13" t="s">
        <v>140</v>
      </c>
      <c r="B11" s="13" t="s">
        <v>141</v>
      </c>
      <c r="C11" s="20">
        <v>51</v>
      </c>
      <c r="D11" s="20">
        <v>133</v>
      </c>
      <c r="E11" s="21">
        <v>51</v>
      </c>
      <c r="F11" s="17">
        <f t="shared" si="0"/>
        <v>1</v>
      </c>
      <c r="G11" s="17">
        <f t="shared" si="1"/>
        <v>0.383458646616541</v>
      </c>
      <c r="H11" s="13" t="s">
        <v>142</v>
      </c>
      <c r="I11" s="13" t="s">
        <v>143</v>
      </c>
      <c r="J11" s="20">
        <v>13295</v>
      </c>
      <c r="K11" s="41"/>
      <c r="L11" s="41"/>
      <c r="M11" s="17">
        <f t="shared" si="2"/>
        <v>0</v>
      </c>
      <c r="N11" s="17">
        <f t="shared" si="3"/>
        <v>0</v>
      </c>
    </row>
    <row r="12" ht="25.5" customHeight="1" spans="1:14">
      <c r="A12" s="13" t="s">
        <v>144</v>
      </c>
      <c r="B12" s="13" t="s">
        <v>145</v>
      </c>
      <c r="C12" s="20"/>
      <c r="D12" s="20">
        <v>100</v>
      </c>
      <c r="E12" s="21"/>
      <c r="F12" s="17">
        <f t="shared" si="0"/>
        <v>0</v>
      </c>
      <c r="G12" s="17">
        <f t="shared" si="1"/>
        <v>0</v>
      </c>
      <c r="H12" s="13" t="s">
        <v>146</v>
      </c>
      <c r="I12" s="13" t="s">
        <v>147</v>
      </c>
      <c r="J12" s="15">
        <f>J13</f>
        <v>0</v>
      </c>
      <c r="K12" s="16">
        <f>K13</f>
        <v>3250</v>
      </c>
      <c r="L12" s="16">
        <f>L13</f>
        <v>0</v>
      </c>
      <c r="M12" s="17">
        <f t="shared" si="2"/>
        <v>0</v>
      </c>
      <c r="N12" s="17">
        <f t="shared" si="3"/>
        <v>0</v>
      </c>
    </row>
    <row r="13" ht="26.4" customHeight="1" spans="1:14">
      <c r="A13" s="13" t="s">
        <v>148</v>
      </c>
      <c r="B13" s="13" t="s">
        <v>149</v>
      </c>
      <c r="C13" s="22">
        <f>SUM(C14:C15)</f>
        <v>0</v>
      </c>
      <c r="D13" s="22">
        <f>SUM(D14:D15)</f>
        <v>0</v>
      </c>
      <c r="E13" s="23">
        <f>SUM(E14:E15)</f>
        <v>1918</v>
      </c>
      <c r="F13" s="17">
        <f t="shared" si="0"/>
        <v>0</v>
      </c>
      <c r="G13" s="17">
        <f t="shared" si="1"/>
        <v>0</v>
      </c>
      <c r="H13" s="13" t="s">
        <v>150</v>
      </c>
      <c r="I13" s="13" t="s">
        <v>151</v>
      </c>
      <c r="J13" s="20"/>
      <c r="K13" s="41">
        <v>3250</v>
      </c>
      <c r="L13" s="41"/>
      <c r="M13" s="17">
        <f t="shared" si="2"/>
        <v>0</v>
      </c>
      <c r="N13" s="17">
        <f t="shared" si="3"/>
        <v>0</v>
      </c>
    </row>
    <row r="14" ht="26.4" customHeight="1" spans="1:14">
      <c r="A14" s="24">
        <v>1100601</v>
      </c>
      <c r="B14" s="25" t="s">
        <v>152</v>
      </c>
      <c r="C14" s="26"/>
      <c r="D14" s="26"/>
      <c r="E14" s="27"/>
      <c r="F14" s="28"/>
      <c r="G14" s="28"/>
      <c r="H14" s="25"/>
      <c r="I14" s="25" t="s">
        <v>153</v>
      </c>
      <c r="J14" s="42"/>
      <c r="K14" s="42"/>
      <c r="L14" s="42"/>
      <c r="M14" s="43">
        <f t="shared" si="2"/>
        <v>0</v>
      </c>
      <c r="N14" s="43">
        <f t="shared" si="3"/>
        <v>0</v>
      </c>
    </row>
    <row r="15" ht="26.4" customHeight="1" spans="1:14">
      <c r="A15" s="24">
        <v>1100602</v>
      </c>
      <c r="B15" s="25" t="s">
        <v>154</v>
      </c>
      <c r="C15" s="26"/>
      <c r="D15" s="26"/>
      <c r="E15" s="27">
        <v>1918</v>
      </c>
      <c r="F15" s="28"/>
      <c r="G15" s="28"/>
      <c r="H15" s="25"/>
      <c r="I15" s="25"/>
      <c r="J15" s="42"/>
      <c r="K15" s="42"/>
      <c r="L15" s="42"/>
      <c r="M15" s="25"/>
      <c r="N15" s="25"/>
    </row>
    <row r="16" ht="26.4" customHeight="1" spans="1:14">
      <c r="A16" s="13" t="s">
        <v>155</v>
      </c>
      <c r="B16" s="29" t="s">
        <v>156</v>
      </c>
      <c r="C16" s="20">
        <v>1363</v>
      </c>
      <c r="D16" s="20"/>
      <c r="E16" s="23">
        <f>$K$16</f>
        <v>0</v>
      </c>
      <c r="F16" s="30">
        <f>IFERROR($E16/C16,)</f>
        <v>0</v>
      </c>
      <c r="G16" s="30">
        <f>IFERROR($E16/D16,)</f>
        <v>0</v>
      </c>
      <c r="H16" s="13" t="s">
        <v>157</v>
      </c>
      <c r="I16" s="13" t="s">
        <v>158</v>
      </c>
      <c r="J16" s="15">
        <f>J17</f>
        <v>0</v>
      </c>
      <c r="K16" s="16">
        <f>K17</f>
        <v>0</v>
      </c>
      <c r="L16" s="16">
        <f>L17</f>
        <v>0</v>
      </c>
      <c r="M16" s="17">
        <f t="shared" ref="M16:M25" si="4">IFERROR($L16/J16,)</f>
        <v>0</v>
      </c>
      <c r="N16" s="17">
        <f t="shared" ref="N16:N25" si="5">IFERROR($L16/K16,)</f>
        <v>0</v>
      </c>
    </row>
    <row r="17" ht="25.5" customHeight="1" spans="1:14">
      <c r="A17" s="13"/>
      <c r="B17" s="29"/>
      <c r="C17" s="31"/>
      <c r="D17" s="31"/>
      <c r="E17" s="32"/>
      <c r="F17" s="33"/>
      <c r="G17" s="33"/>
      <c r="H17" s="13" t="s">
        <v>159</v>
      </c>
      <c r="I17" s="13" t="s">
        <v>160</v>
      </c>
      <c r="J17" s="20"/>
      <c r="K17" s="41"/>
      <c r="L17" s="41"/>
      <c r="M17" s="17">
        <f t="shared" si="4"/>
        <v>0</v>
      </c>
      <c r="N17" s="17">
        <f t="shared" si="5"/>
        <v>0</v>
      </c>
    </row>
    <row r="18" ht="25.5" customHeight="1" spans="1:14">
      <c r="A18" s="13" t="s">
        <v>161</v>
      </c>
      <c r="B18" s="13" t="s">
        <v>162</v>
      </c>
      <c r="C18" s="15">
        <f>C19</f>
        <v>21417</v>
      </c>
      <c r="D18" s="15">
        <f>D19</f>
        <v>0</v>
      </c>
      <c r="E18" s="19">
        <f>E19</f>
        <v>513</v>
      </c>
      <c r="F18" s="17">
        <f t="shared" ref="F18:F32" si="6">IFERROR($E18/C18,)</f>
        <v>0.0239529345846757</v>
      </c>
      <c r="G18" s="17">
        <f t="shared" ref="G18:G32" si="7">IFERROR($E18/D18,)</f>
        <v>0</v>
      </c>
      <c r="H18" s="13" t="s">
        <v>163</v>
      </c>
      <c r="I18" s="13" t="s">
        <v>164</v>
      </c>
      <c r="J18" s="20"/>
      <c r="K18" s="41"/>
      <c r="L18" s="41"/>
      <c r="M18" s="17">
        <f t="shared" si="4"/>
        <v>0</v>
      </c>
      <c r="N18" s="17">
        <f t="shared" si="5"/>
        <v>0</v>
      </c>
    </row>
    <row r="19" ht="25.5" customHeight="1" spans="1:14">
      <c r="A19" s="13" t="s">
        <v>165</v>
      </c>
      <c r="B19" s="13" t="s">
        <v>166</v>
      </c>
      <c r="C19" s="15">
        <f>SUM(C20:C22)</f>
        <v>21417</v>
      </c>
      <c r="D19" s="15">
        <f>SUM(D20:D22)</f>
        <v>0</v>
      </c>
      <c r="E19" s="19">
        <f>SUM(E20:E22)</f>
        <v>513</v>
      </c>
      <c r="F19" s="17">
        <f t="shared" si="6"/>
        <v>0.0239529345846757</v>
      </c>
      <c r="G19" s="17">
        <f t="shared" si="7"/>
        <v>0</v>
      </c>
      <c r="H19" s="13" t="s">
        <v>167</v>
      </c>
      <c r="I19" s="13" t="s">
        <v>168</v>
      </c>
      <c r="J19" s="20"/>
      <c r="K19" s="41"/>
      <c r="L19" s="41"/>
      <c r="M19" s="17">
        <f t="shared" si="4"/>
        <v>0</v>
      </c>
      <c r="N19" s="17">
        <f t="shared" si="5"/>
        <v>0</v>
      </c>
    </row>
    <row r="20" ht="25.5" customHeight="1" spans="1:14">
      <c r="A20" s="13" t="s">
        <v>169</v>
      </c>
      <c r="B20" s="13" t="s">
        <v>170</v>
      </c>
      <c r="C20" s="20">
        <v>21417</v>
      </c>
      <c r="D20" s="20"/>
      <c r="E20" s="21">
        <v>513</v>
      </c>
      <c r="F20" s="17">
        <f t="shared" si="6"/>
        <v>0.0239529345846757</v>
      </c>
      <c r="G20" s="17">
        <f t="shared" si="7"/>
        <v>0</v>
      </c>
      <c r="H20" s="13" t="s">
        <v>171</v>
      </c>
      <c r="I20" s="13" t="s">
        <v>172</v>
      </c>
      <c r="J20" s="15">
        <f>SUM(J21:J24)</f>
        <v>0</v>
      </c>
      <c r="K20" s="16">
        <f>SUM(K21:K24)</f>
        <v>0</v>
      </c>
      <c r="L20" s="16">
        <f>SUM(L21:L24)</f>
        <v>0</v>
      </c>
      <c r="M20" s="17">
        <f t="shared" si="4"/>
        <v>0</v>
      </c>
      <c r="N20" s="17">
        <f t="shared" si="5"/>
        <v>0</v>
      </c>
    </row>
    <row r="21" ht="25.5" customHeight="1" spans="1:14">
      <c r="A21" s="13" t="s">
        <v>173</v>
      </c>
      <c r="B21" s="13" t="s">
        <v>174</v>
      </c>
      <c r="C21" s="20"/>
      <c r="D21" s="20"/>
      <c r="E21" s="21"/>
      <c r="F21" s="17">
        <f t="shared" si="6"/>
        <v>0</v>
      </c>
      <c r="G21" s="17">
        <f t="shared" si="7"/>
        <v>0</v>
      </c>
      <c r="H21" s="13" t="s">
        <v>175</v>
      </c>
      <c r="I21" s="13" t="s">
        <v>103</v>
      </c>
      <c r="J21" s="20"/>
      <c r="K21" s="41"/>
      <c r="L21" s="41"/>
      <c r="M21" s="17">
        <f t="shared" si="4"/>
        <v>0</v>
      </c>
      <c r="N21" s="17">
        <f t="shared" si="5"/>
        <v>0</v>
      </c>
    </row>
    <row r="22" ht="25.5" customHeight="1" spans="1:14">
      <c r="A22" s="13" t="s">
        <v>176</v>
      </c>
      <c r="B22" s="13" t="s">
        <v>177</v>
      </c>
      <c r="C22" s="20"/>
      <c r="D22" s="20"/>
      <c r="E22" s="21"/>
      <c r="F22" s="17">
        <f t="shared" si="6"/>
        <v>0</v>
      </c>
      <c r="G22" s="17">
        <f t="shared" si="7"/>
        <v>0</v>
      </c>
      <c r="H22" s="13" t="s">
        <v>178</v>
      </c>
      <c r="I22" s="13" t="s">
        <v>179</v>
      </c>
      <c r="J22" s="20"/>
      <c r="K22" s="41"/>
      <c r="L22" s="41"/>
      <c r="M22" s="17">
        <f t="shared" si="4"/>
        <v>0</v>
      </c>
      <c r="N22" s="17">
        <f t="shared" si="5"/>
        <v>0</v>
      </c>
    </row>
    <row r="23" ht="25.5" customHeight="1" spans="1:14">
      <c r="A23" s="13" t="s">
        <v>180</v>
      </c>
      <c r="B23" s="13" t="s">
        <v>181</v>
      </c>
      <c r="C23" s="20"/>
      <c r="D23" s="20"/>
      <c r="E23" s="21"/>
      <c r="F23" s="17">
        <f t="shared" si="6"/>
        <v>0</v>
      </c>
      <c r="G23" s="17">
        <f t="shared" si="7"/>
        <v>0</v>
      </c>
      <c r="H23" s="13" t="s">
        <v>182</v>
      </c>
      <c r="I23" s="13" t="s">
        <v>183</v>
      </c>
      <c r="J23" s="20"/>
      <c r="K23" s="41"/>
      <c r="L23" s="41"/>
      <c r="M23" s="17">
        <f t="shared" si="4"/>
        <v>0</v>
      </c>
      <c r="N23" s="17">
        <f t="shared" si="5"/>
        <v>0</v>
      </c>
    </row>
    <row r="24" ht="25.5" customHeight="1" spans="1:14">
      <c r="A24" s="13" t="s">
        <v>184</v>
      </c>
      <c r="B24" s="13" t="s">
        <v>185</v>
      </c>
      <c r="C24" s="20"/>
      <c r="D24" s="20">
        <v>1020</v>
      </c>
      <c r="E24" s="21"/>
      <c r="F24" s="17">
        <f t="shared" si="6"/>
        <v>0</v>
      </c>
      <c r="G24" s="17">
        <f t="shared" si="7"/>
        <v>0</v>
      </c>
      <c r="H24" s="13" t="s">
        <v>186</v>
      </c>
      <c r="I24" s="13" t="s">
        <v>187</v>
      </c>
      <c r="J24" s="20"/>
      <c r="K24" s="41"/>
      <c r="L24" s="41"/>
      <c r="M24" s="17">
        <f t="shared" si="4"/>
        <v>0</v>
      </c>
      <c r="N24" s="17">
        <f t="shared" si="5"/>
        <v>0</v>
      </c>
    </row>
    <row r="25" ht="25.5" customHeight="1" spans="1:14">
      <c r="A25" s="13" t="s">
        <v>188</v>
      </c>
      <c r="B25" s="13" t="s">
        <v>189</v>
      </c>
      <c r="C25" s="22">
        <f>SUM(C26:C29)</f>
        <v>0</v>
      </c>
      <c r="D25" s="22">
        <f>SUM(D26:D29)</f>
        <v>0</v>
      </c>
      <c r="E25" s="23">
        <f>SUM(E26:E29)</f>
        <v>0</v>
      </c>
      <c r="F25" s="17">
        <f t="shared" si="6"/>
        <v>0</v>
      </c>
      <c r="G25" s="17">
        <f t="shared" si="7"/>
        <v>0</v>
      </c>
      <c r="H25" s="34">
        <v>23011</v>
      </c>
      <c r="I25" s="13" t="s">
        <v>190</v>
      </c>
      <c r="J25" s="31"/>
      <c r="K25" s="44"/>
      <c r="L25" s="44"/>
      <c r="M25" s="45">
        <f t="shared" si="4"/>
        <v>0</v>
      </c>
      <c r="N25" s="45">
        <f t="shared" si="5"/>
        <v>0</v>
      </c>
    </row>
    <row r="26" ht="25.5" customHeight="1" spans="1:14">
      <c r="A26" s="13" t="s">
        <v>191</v>
      </c>
      <c r="B26" s="13" t="s">
        <v>192</v>
      </c>
      <c r="C26" s="20"/>
      <c r="D26" s="20"/>
      <c r="E26" s="21"/>
      <c r="F26" s="17">
        <f t="shared" si="6"/>
        <v>0</v>
      </c>
      <c r="G26" s="17">
        <f t="shared" si="7"/>
        <v>0</v>
      </c>
      <c r="H26" s="13"/>
      <c r="I26" s="13"/>
      <c r="J26" s="31"/>
      <c r="K26" s="44"/>
      <c r="L26" s="44"/>
      <c r="M26" s="45"/>
      <c r="N26" s="45"/>
    </row>
    <row r="27" ht="25.5" customHeight="1" spans="1:14">
      <c r="A27" s="13" t="s">
        <v>193</v>
      </c>
      <c r="B27" s="13" t="s">
        <v>194</v>
      </c>
      <c r="C27" s="20"/>
      <c r="D27" s="20"/>
      <c r="E27" s="21"/>
      <c r="F27" s="17">
        <f t="shared" si="6"/>
        <v>0</v>
      </c>
      <c r="G27" s="17">
        <f t="shared" si="7"/>
        <v>0</v>
      </c>
      <c r="H27" s="13"/>
      <c r="I27" s="13"/>
      <c r="J27" s="31"/>
      <c r="K27" s="44"/>
      <c r="L27" s="44"/>
      <c r="M27" s="45"/>
      <c r="N27" s="45"/>
    </row>
    <row r="28" ht="25.5" customHeight="1" spans="1:14">
      <c r="A28" s="13" t="s">
        <v>195</v>
      </c>
      <c r="B28" s="13" t="s">
        <v>196</v>
      </c>
      <c r="C28" s="20"/>
      <c r="D28" s="20"/>
      <c r="E28" s="21"/>
      <c r="F28" s="17">
        <f t="shared" si="6"/>
        <v>0</v>
      </c>
      <c r="G28" s="17">
        <f t="shared" si="7"/>
        <v>0</v>
      </c>
      <c r="H28" s="13"/>
      <c r="I28" s="13"/>
      <c r="J28" s="31"/>
      <c r="K28" s="44"/>
      <c r="L28" s="44"/>
      <c r="M28" s="45"/>
      <c r="N28" s="45"/>
    </row>
    <row r="29" ht="25.5" customHeight="1" spans="1:14">
      <c r="A29" s="13" t="s">
        <v>197</v>
      </c>
      <c r="B29" s="13" t="s">
        <v>198</v>
      </c>
      <c r="C29" s="20"/>
      <c r="D29" s="20"/>
      <c r="E29" s="21"/>
      <c r="F29" s="30">
        <f t="shared" si="6"/>
        <v>0</v>
      </c>
      <c r="G29" s="30">
        <f t="shared" si="7"/>
        <v>0</v>
      </c>
      <c r="H29" s="29"/>
      <c r="I29" s="29"/>
      <c r="J29" s="31"/>
      <c r="K29" s="44"/>
      <c r="L29" s="44"/>
      <c r="M29" s="45"/>
      <c r="N29" s="45"/>
    </row>
    <row r="30" ht="25.5" customHeight="1" spans="1:14">
      <c r="A30" s="13" t="s">
        <v>199</v>
      </c>
      <c r="B30" s="13" t="s">
        <v>200</v>
      </c>
      <c r="C30" s="15">
        <f>C31</f>
        <v>38820</v>
      </c>
      <c r="D30" s="15">
        <f>D31</f>
        <v>38820</v>
      </c>
      <c r="E30" s="19">
        <f>E31</f>
        <v>6515</v>
      </c>
      <c r="F30" s="17">
        <f t="shared" si="6"/>
        <v>0.167825862957239</v>
      </c>
      <c r="G30" s="17">
        <f t="shared" si="7"/>
        <v>0.167825862957239</v>
      </c>
      <c r="H30" s="13" t="s">
        <v>201</v>
      </c>
      <c r="I30" s="13" t="s">
        <v>202</v>
      </c>
      <c r="J30" s="15">
        <f>J31</f>
        <v>42701</v>
      </c>
      <c r="K30" s="16">
        <f>K31</f>
        <v>42702</v>
      </c>
      <c r="L30" s="16">
        <f>L31</f>
        <v>7238</v>
      </c>
      <c r="M30" s="45">
        <f>IFERROR($L30/J30,)</f>
        <v>0.169504227067282</v>
      </c>
      <c r="N30" s="45">
        <f>IFERROR($L30/K30,)</f>
        <v>0.169500257599176</v>
      </c>
    </row>
    <row r="31" ht="25.5" customHeight="1" spans="1:14">
      <c r="A31" s="13" t="s">
        <v>203</v>
      </c>
      <c r="B31" s="13" t="s">
        <v>204</v>
      </c>
      <c r="C31" s="15">
        <f>C32</f>
        <v>38820</v>
      </c>
      <c r="D31" s="15">
        <f>D32</f>
        <v>38820</v>
      </c>
      <c r="E31" s="19">
        <f>E32</f>
        <v>6515</v>
      </c>
      <c r="F31" s="17">
        <f t="shared" si="6"/>
        <v>0.167825862957239</v>
      </c>
      <c r="G31" s="17">
        <f t="shared" si="7"/>
        <v>0.167825862957239</v>
      </c>
      <c r="H31" s="13" t="s">
        <v>205</v>
      </c>
      <c r="I31" s="13" t="s">
        <v>206</v>
      </c>
      <c r="J31" s="20">
        <v>42701</v>
      </c>
      <c r="K31" s="41">
        <v>42702</v>
      </c>
      <c r="L31" s="41">
        <v>7238</v>
      </c>
      <c r="M31" s="45">
        <f>IFERROR($L31/J31,)</f>
        <v>0.169504227067282</v>
      </c>
      <c r="N31" s="45">
        <f>IFERROR($L31/K31,)</f>
        <v>0.169500257599176</v>
      </c>
    </row>
    <row r="32" ht="25.5" customHeight="1" spans="1:14">
      <c r="A32" s="13" t="s">
        <v>207</v>
      </c>
      <c r="B32" s="13" t="s">
        <v>208</v>
      </c>
      <c r="C32" s="20">
        <v>38820</v>
      </c>
      <c r="D32" s="20">
        <v>38820</v>
      </c>
      <c r="E32" s="21">
        <v>6515</v>
      </c>
      <c r="F32" s="17">
        <f t="shared" si="6"/>
        <v>0.167825862957239</v>
      </c>
      <c r="G32" s="17">
        <f t="shared" si="7"/>
        <v>0.167825862957239</v>
      </c>
      <c r="H32" s="13"/>
      <c r="I32" s="13"/>
      <c r="J32" s="31"/>
      <c r="K32" s="44"/>
      <c r="L32" s="44"/>
      <c r="M32" s="45"/>
      <c r="N32" s="45"/>
    </row>
    <row r="33" ht="25.5" customHeight="1" spans="1:14">
      <c r="A33" s="34"/>
      <c r="B33" s="13"/>
      <c r="C33" s="35"/>
      <c r="D33" s="35"/>
      <c r="E33" s="35"/>
      <c r="F33" s="36"/>
      <c r="G33" s="36"/>
      <c r="H33" s="29"/>
      <c r="I33" s="29"/>
      <c r="J33" s="35"/>
      <c r="K33" s="35"/>
      <c r="L33" s="35"/>
      <c r="M33" s="39"/>
      <c r="N33" s="39"/>
    </row>
    <row r="34" ht="25.5" customHeight="1" spans="1:14">
      <c r="A34" s="34"/>
      <c r="B34" s="29" t="s">
        <v>62</v>
      </c>
      <c r="C34" s="37">
        <f>SUM(C7:C8,C30)</f>
        <v>148112</v>
      </c>
      <c r="D34" s="38">
        <f>SUM(D7:D8,D30)</f>
        <v>113318</v>
      </c>
      <c r="E34" s="38">
        <f>SUM(E7:E8,E30)</f>
        <v>85948</v>
      </c>
      <c r="F34" s="39">
        <f>IFERROR($E34/C34,)</f>
        <v>0.580290590904181</v>
      </c>
      <c r="G34" s="39">
        <f>IFERROR($E34/D34,)</f>
        <v>0.758467322049454</v>
      </c>
      <c r="H34" s="29"/>
      <c r="I34" s="29" t="s">
        <v>120</v>
      </c>
      <c r="J34" s="38">
        <f>SUM(J7:J8,J30,J14)</f>
        <v>148112</v>
      </c>
      <c r="K34" s="38">
        <f>SUM(K7:K8,K30,K14)</f>
        <v>113318</v>
      </c>
      <c r="L34" s="38">
        <f>SUM(L7:L8,L30,L14)</f>
        <v>85948</v>
      </c>
      <c r="M34" s="39">
        <f>IFERROR($L34/J34,)</f>
        <v>0.580290590904181</v>
      </c>
      <c r="N34" s="39">
        <f>IFERROR($L34/K34,)</f>
        <v>0.758467322049454</v>
      </c>
    </row>
  </sheetData>
  <mergeCells count="14">
    <mergeCell ref="A2:N2"/>
    <mergeCell ref="M3:N3"/>
    <mergeCell ref="A4:G4"/>
    <mergeCell ref="H4:N4"/>
    <mergeCell ref="E5:G5"/>
    <mergeCell ref="L5:N5"/>
    <mergeCell ref="A5:A6"/>
    <mergeCell ref="B5:B6"/>
    <mergeCell ref="C5:C6"/>
    <mergeCell ref="D5:D6"/>
    <mergeCell ref="H5:H6"/>
    <mergeCell ref="I5:I6"/>
    <mergeCell ref="J5:J6"/>
    <mergeCell ref="K5:K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一般公共预算收入表</vt:lpstr>
      <vt:lpstr>一般公共预算支出表</vt:lpstr>
      <vt:lpstr>一般公共预算收支平衡表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水晶狮子球</cp:lastModifiedBy>
  <dcterms:created xsi:type="dcterms:W3CDTF">2025-02-25T07:46:41Z</dcterms:created>
  <dcterms:modified xsi:type="dcterms:W3CDTF">2025-02-25T07:50:09Z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5B9A31355E3F45F18DEEFACB07F5BF3E_13</vt:lpwstr>
  </property>
  <property fmtid="{D5CDD505-2E9C-101B-9397-08002B2CF9AE}" pid="3" name="KSOProductBuildVer">
    <vt:lpwstr>2052-12.1.0.20305</vt:lpwstr>
  </property>
</Properties>
</file>